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0350" tabRatio="619" activeTab="9"/>
  </bookViews>
  <sheets>
    <sheet name="封面" sheetId="1" r:id="rId1"/>
    <sheet name="目录" sheetId="2" r:id="rId2"/>
    <sheet name="公开说明" sheetId="32" r:id="rId3"/>
    <sheet name="1" sheetId="13" r:id="rId4"/>
    <sheet name="2" sheetId="2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</sheets>
  <definedNames>
    <definedName name="_xlnm.Print_Area" localSheetId="3">'1'!$A$1:$D$43</definedName>
    <definedName name="_xlnm.Print_Area" localSheetId="12">'10'!$A$1:$C$10</definedName>
    <definedName name="_xlnm.Print_Area" localSheetId="4">'2'!$A$1:$B$26</definedName>
    <definedName name="_xlnm.Print_Area" localSheetId="5">'3'!$A$1:$G$22</definedName>
    <definedName name="_xlnm.Print_Area" localSheetId="6">'4'!$A$1:$D$34</definedName>
    <definedName name="_xlnm.Print_Area" localSheetId="7">'5'!$A$1:$K$9</definedName>
    <definedName name="_xlnm.Print_Area" localSheetId="8">'6'!$A$1:$E$22</definedName>
    <definedName name="_xlnm.Print_Area" localSheetId="9">'7'!$A$1:$E$35</definedName>
    <definedName name="_xlnm.Print_Area" localSheetId="10">'8'!$A$1:$I$7</definedName>
    <definedName name="_xlnm.Print_Area" localSheetId="2">公开说明!$A$1:$A$4</definedName>
    <definedName name="_xlnm.Print_Titles" localSheetId="12">'10'!$1:$5</definedName>
    <definedName name="_xlnm.Print_Titles" localSheetId="4">'2'!$1:$4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'8'!$1:$6</definedName>
    <definedName name="_xlnm.Print_Titles" localSheetId="11">'9'!$1:$5</definedName>
  </definedNames>
  <calcPr calcId="125725"/>
</workbook>
</file>

<file path=xl/calcChain.xml><?xml version="1.0" encoding="utf-8"?>
<calcChain xmlns="http://schemas.openxmlformats.org/spreadsheetml/2006/main">
  <c r="B5" i="24"/>
  <c r="B6" i="13"/>
  <c r="B36"/>
  <c r="E7" i="18"/>
  <c r="D7"/>
  <c r="D32"/>
  <c r="C32" s="1"/>
  <c r="C20"/>
  <c r="C21"/>
  <c r="C22"/>
  <c r="C23"/>
  <c r="C24"/>
  <c r="C25"/>
  <c r="C26"/>
  <c r="C27"/>
  <c r="C28"/>
  <c r="C29"/>
  <c r="C30"/>
  <c r="C31"/>
  <c r="C19"/>
  <c r="B8" i="24"/>
  <c r="B9" i="13"/>
  <c r="D15"/>
  <c r="D13"/>
  <c r="D6"/>
  <c r="C22" i="25"/>
  <c r="D21"/>
  <c r="D20" s="1"/>
  <c r="D7" s="1"/>
  <c r="C19"/>
  <c r="D18"/>
  <c r="C18" s="1"/>
  <c r="C17"/>
  <c r="C16"/>
  <c r="C15"/>
  <c r="D14"/>
  <c r="C14" s="1"/>
  <c r="D13"/>
  <c r="C13" s="1"/>
  <c r="C12"/>
  <c r="C11"/>
  <c r="C10"/>
  <c r="E9"/>
  <c r="D9"/>
  <c r="C9" s="1"/>
  <c r="E8"/>
  <c r="E7" s="1"/>
  <c r="D8"/>
  <c r="C8" s="1"/>
  <c r="F9" i="15"/>
  <c r="E9"/>
  <c r="F8"/>
  <c r="F7" s="1"/>
  <c r="E9" i="17"/>
  <c r="D14"/>
  <c r="D13" s="1"/>
  <c r="D18"/>
  <c r="C19"/>
  <c r="C16"/>
  <c r="C17"/>
  <c r="C15"/>
  <c r="D21"/>
  <c r="C16" i="18"/>
  <c r="C17"/>
  <c r="C10"/>
  <c r="C11"/>
  <c r="C12"/>
  <c r="C13"/>
  <c r="C14"/>
  <c r="C15"/>
  <c r="C9"/>
  <c r="D7" i="20"/>
  <c r="D6" s="1"/>
  <c r="E18" i="18"/>
  <c r="D9" i="17"/>
  <c r="D8" s="1"/>
  <c r="A20" i="20"/>
  <c r="A18"/>
  <c r="A17"/>
  <c r="A16"/>
  <c r="A15"/>
  <c r="A14"/>
  <c r="A13"/>
  <c r="A12"/>
  <c r="A11"/>
  <c r="A10"/>
  <c r="A9"/>
  <c r="A8"/>
  <c r="A7"/>
  <c r="A6"/>
  <c r="C7" i="29"/>
  <c r="D8" i="18"/>
  <c r="C8" s="1"/>
  <c r="C22" i="17"/>
  <c r="D20"/>
  <c r="C18"/>
  <c r="C14"/>
  <c r="C12"/>
  <c r="C11"/>
  <c r="E8"/>
  <c r="E7" s="1"/>
  <c r="C18" i="18" l="1"/>
  <c r="C7" i="25"/>
  <c r="C21"/>
  <c r="C20" s="1"/>
  <c r="D9" i="15"/>
  <c r="C9" s="1"/>
  <c r="D7" i="17"/>
  <c r="C13"/>
  <c r="D14" i="23" s="1"/>
  <c r="C9" i="17"/>
  <c r="C21"/>
  <c r="C20" s="1"/>
  <c r="D16" i="23" s="1"/>
  <c r="C7" i="18"/>
  <c r="C10" i="17"/>
  <c r="E8" i="15"/>
  <c r="E7" s="1"/>
  <c r="C8" i="17"/>
  <c r="D36" i="13" l="1"/>
  <c r="D49" s="1"/>
  <c r="D8" i="15"/>
  <c r="D7" s="1"/>
  <c r="C7" i="17"/>
  <c r="D7" i="23"/>
  <c r="D6" s="1"/>
  <c r="D37" s="1"/>
  <c r="B49" i="13" l="1"/>
  <c r="B29" i="24"/>
  <c r="C8" i="15"/>
  <c r="C7" s="1"/>
  <c r="B6" i="23"/>
  <c r="B37" s="1"/>
</calcChain>
</file>

<file path=xl/sharedStrings.xml><?xml version="1.0" encoding="utf-8"?>
<sst xmlns="http://schemas.openxmlformats.org/spreadsheetml/2006/main" count="411" uniqueCount="235">
  <si>
    <t>单位代码：116228000139499363</t>
  </si>
  <si>
    <t>单位名称：中共庆阳市纪委 庆阳市监察委员会</t>
  </si>
  <si>
    <t>部门预算公开表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</si>
  <si>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</si>
  <si>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</si>
  <si>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</si>
  <si>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</si>
  <si>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</si>
  <si>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</si>
  <si>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</si>
  <si>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</si>
  <si>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</si>
  <si>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</si>
  <si>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</si>
  <si>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</si>
  <si>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</si>
  <si>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</si>
  <si>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</si>
  <si>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</si>
  <si>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</si>
  <si>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</si>
  <si>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</si>
  <si>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</si>
  <si>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</si>
  <si>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</si>
  <si>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</si>
  <si>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*内的内容仅供单位参考，正式公开时请删除。公开说明由6部分组成，均属必须公开事项，不得删除。</t>
  </si>
  <si>
    <t>返回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</si>
  <si>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</si>
  <si>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</si>
  <si>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</si>
  <si>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</si>
  <si>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</si>
  <si>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</si>
  <si>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</si>
  <si>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</si>
  <si>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</si>
  <si>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</si>
  <si>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</si>
  <si>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</si>
  <si>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</si>
  <si>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</si>
  <si>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</si>
  <si>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</si>
  <si>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</si>
  <si>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</si>
  <si>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</si>
  <si>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</si>
  <si>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</si>
  <si>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</si>
  <si>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</si>
  <si>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</si>
  <si>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</si>
  <si>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</si>
  <si>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</si>
  <si>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</si>
  <si>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</si>
  <si>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</si>
  <si>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</si>
  <si>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</si>
  <si>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</si>
  <si>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</si>
  <si>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</si>
  <si>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</si>
  <si>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</si>
  <si>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</si>
  <si>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</si>
  <si>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</si>
  <si>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</si>
  <si>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</si>
  <si>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</si>
  <si>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</si>
  <si>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</si>
  <si>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</si>
  <si>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</si>
  <si>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</si>
  <si>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</si>
  <si>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</si>
  <si>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</si>
  <si>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</si>
  <si>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</si>
  <si>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</si>
  <si>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</si>
  <si>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</si>
  <si>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</si>
  <si>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</si>
  <si>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</si>
  <si>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</si>
  <si>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</si>
  <si>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</si>
  <si>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</si>
  <si>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</si>
  <si>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</si>
  <si>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</si>
  <si>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</si>
  <si>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</si>
  <si>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</si>
  <si>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</si>
  <si>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</si>
  <si>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</si>
  <si>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201</t>
  </si>
  <si>
    <t>一般公共服务支出</t>
  </si>
  <si>
    <t xml:space="preserve">  20111</t>
  </si>
  <si>
    <t xml:space="preserve">  纪检监察事务</t>
  </si>
  <si>
    <t xml:space="preserve">    2011101</t>
  </si>
  <si>
    <t xml:space="preserve">    行政运行</t>
  </si>
  <si>
    <t xml:space="preserve">    2011104</t>
  </si>
  <si>
    <t xml:space="preserve">    大案要案查处</t>
  </si>
  <si>
    <t xml:space="preserve">    2011199</t>
  </si>
  <si>
    <t xml:space="preserve">    其他纪检监察事务支出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</si>
  <si>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</si>
  <si>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</si>
  <si>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</si>
  <si>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</si>
  <si>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</si>
  <si>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</si>
  <si>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</si>
  <si>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</si>
  <si>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</si>
  <si>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</si>
  <si>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20827</t>
  </si>
  <si>
    <t xml:space="preserve">  财政对其他社会保险基金的补助</t>
  </si>
  <si>
    <t xml:space="preserve">    2082702</t>
  </si>
  <si>
    <t xml:space="preserve">    财政对工伤保险基金的补助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</si>
  <si>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</si>
  <si>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</si>
  <si>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</si>
  <si>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</si>
  <si>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</si>
  <si>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</si>
  <si>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</si>
  <si>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</si>
  <si>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</si>
  <si>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</si>
  <si>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</si>
  <si>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</si>
  <si>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</si>
  <si>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</si>
  <si>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</si>
  <si>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</si>
  <si>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</si>
  <si>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</si>
  <si>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</si>
  <si>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</si>
  <si>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</si>
  <si>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</si>
  <si>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105001</t>
  </si>
  <si>
    <t>中共庆阳市市纪律检查委员会</t>
  </si>
  <si>
    <t xml:space="preserve">  105001</t>
  </si>
  <si>
    <t xml:space="preserve">  中共庆阳市市纪律检查委员会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</si>
  <si>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</si>
  <si>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</si>
  <si>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</si>
  <si>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</si>
  <si>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</si>
  <si>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</si>
  <si>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</si>
  <si>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</si>
  <si>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</si>
  <si>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</si>
  <si>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</si>
  <si>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</si>
  <si>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</si>
  <si>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</si>
  <si>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</si>
  <si>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</si>
  <si>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</si>
  <si>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</si>
  <si>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</si>
  <si>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</si>
  <si>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</si>
  <si>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</si>
  <si>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</si>
  <si>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</si>
  <si>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</si>
  <si>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</si>
  <si>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</si>
  <si>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</si>
  <si>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</si>
  <si>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</si>
  <si>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</si>
  <si>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</si>
  <si>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</si>
  <si>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</si>
  <si>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</si>
  <si>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</si>
  <si>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</si>
  <si>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</si>
  <si>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</si>
  <si>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</si>
  <si>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</si>
  <si>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</si>
  <si>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</si>
  <si>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</si>
  <si>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</si>
  <si>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</si>
  <si>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</si>
  <si>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</si>
  <si>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</si>
  <si>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</si>
  <si>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</si>
  <si>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</si>
  <si>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</si>
  <si>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</si>
  <si>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</si>
  <si>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</si>
  <si>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</si>
  <si>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</si>
  <si>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</si>
  <si>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</si>
  <si>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</si>
  <si>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</si>
  <si>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</si>
  <si>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</si>
  <si>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116228000139499363</t>
  </si>
  <si>
    <t>庆阳市纪委 庆阳市监察委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</si>
  <si>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</si>
  <si>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</si>
  <si>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</si>
  <si>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</si>
  <si>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</si>
  <si>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</si>
  <si>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</si>
  <si>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</si>
  <si>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 xml:space="preserve">  30231</t>
  </si>
  <si>
    <t xml:space="preserve">  公务用车运行维护费</t>
  </si>
  <si>
    <t>编制日期：2021年2月25日</t>
    <phoneticPr fontId="15" type="noConversion"/>
  </si>
  <si>
    <r>
      <t>2021</t>
    </r>
    <r>
      <rPr>
        <b/>
        <sz val="20"/>
        <rFont val="宋体"/>
        <family val="3"/>
        <charset val="134"/>
      </rPr>
      <t>年部门预算公开说明</t>
    </r>
    <phoneticPr fontId="15" type="noConversion"/>
  </si>
  <si>
    <t xml:space="preserve">  30113</t>
  </si>
  <si>
    <t xml:space="preserve">  住房公积金支出</t>
    <phoneticPr fontId="15" type="noConversion"/>
  </si>
  <si>
    <t>部门支出总体情况表</t>
    <phoneticPr fontId="15" type="noConversion"/>
  </si>
  <si>
    <t>310</t>
  </si>
  <si>
    <t>其他资本性支出</t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</si>
  <si>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1002</t>
    </r>
  </si>
  <si>
    <t>办公设备购置</t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</si>
</sst>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0_ "/>
    <numFmt numFmtId="178" formatCode="#,##0.00_ ;[Red]\-#,##0.00\ "/>
  </numFmts>
  <fonts count="29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7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family val="2"/>
    </font>
    <font>
      <sz val="9"/>
      <name val="宋体"/>
      <charset val="134"/>
    </font>
    <font>
      <b/>
      <sz val="20"/>
      <name val="Arial"/>
      <family val="2"/>
    </font>
    <font>
      <b/>
      <sz val="10"/>
      <color theme="1"/>
      <name val="楷体"/>
      <charset val="134"/>
    </font>
    <font>
      <sz val="9"/>
      <name val="Arial"/>
      <family val="2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4"/>
      <color indexed="8"/>
      <name val="楷体_GB2312"/>
      <charset val="134"/>
    </font>
    <font>
      <sz val="12"/>
      <color indexed="8"/>
      <name val="Calibri"/>
      <family val="2"/>
    </font>
    <font>
      <sz val="12"/>
      <name val="Arial"/>
      <family val="2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>
      <alignment vertical="center"/>
    </xf>
  </cellStyleXfs>
  <cellXfs count="125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/>
    </xf>
    <xf numFmtId="49" fontId="5" fillId="0" borderId="5" xfId="0" applyNumberFormat="1" applyFont="1" applyFill="1" applyBorder="1" applyAlignment="1" applyProtection="1">
      <alignment horizontal="lef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/>
    <xf numFmtId="177" fontId="0" fillId="0" borderId="0" xfId="0" applyNumberFormat="1"/>
    <xf numFmtId="0" fontId="8" fillId="0" borderId="0" xfId="0" applyFont="1" applyBorder="1" applyAlignment="1" applyProtection="1">
      <alignment vertical="center" wrapText="1"/>
    </xf>
    <xf numFmtId="0" fontId="0" fillId="2" borderId="0" xfId="0" applyFill="1"/>
    <xf numFmtId="0" fontId="1" fillId="2" borderId="0" xfId="0" applyFont="1" applyFill="1" applyBorder="1" applyAlignment="1" applyProtection="1"/>
    <xf numFmtId="0" fontId="7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0" xfId="4" applyNumberFormat="1" applyFont="1" applyFill="1" applyBorder="1" applyAlignment="1" applyProtection="1">
      <alignment vertical="center"/>
    </xf>
    <xf numFmtId="178" fontId="0" fillId="0" borderId="10" xfId="0" applyNumberFormat="1" applyBorder="1"/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178" fontId="7" fillId="0" borderId="10" xfId="4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 applyProtection="1">
      <alignment vertical="center"/>
    </xf>
    <xf numFmtId="0" fontId="7" fillId="0" borderId="10" xfId="4" applyFont="1" applyFill="1" applyBorder="1" applyAlignment="1" applyProtection="1">
      <alignment horizontal="center" vertical="center"/>
    </xf>
    <xf numFmtId="0" fontId="27" fillId="0" borderId="0" xfId="4" applyFill="1"/>
    <xf numFmtId="0" fontId="1" fillId="0" borderId="0" xfId="4" applyFont="1" applyBorder="1" applyAlignment="1" applyProtection="1"/>
    <xf numFmtId="0" fontId="27" fillId="0" borderId="0" xfId="4"/>
    <xf numFmtId="0" fontId="6" fillId="0" borderId="0" xfId="4" applyFont="1" applyBorder="1" applyAlignment="1" applyProtection="1">
      <alignment vertical="center" wrapText="1"/>
    </xf>
    <xf numFmtId="0" fontId="4" fillId="0" borderId="0" xfId="4" applyFont="1" applyBorder="1" applyAlignment="1" applyProtection="1"/>
    <xf numFmtId="0" fontId="4" fillId="0" borderId="0" xfId="4" applyFont="1" applyBorder="1" applyAlignment="1" applyProtection="1">
      <alignment horizontal="right" vertical="center"/>
    </xf>
    <xf numFmtId="0" fontId="1" fillId="0" borderId="0" xfId="4" applyFont="1" applyFill="1" applyBorder="1" applyAlignment="1" applyProtection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/>
    </xf>
    <xf numFmtId="0" fontId="2" fillId="0" borderId="7" xfId="1" applyFont="1" applyBorder="1" applyAlignment="1" applyProtection="1">
      <alignment vertical="center"/>
    </xf>
    <xf numFmtId="0" fontId="2" fillId="0" borderId="8" xfId="1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/>
    </xf>
    <xf numFmtId="0" fontId="5" fillId="0" borderId="11" xfId="0" applyFont="1" applyBorder="1" applyAlignment="1" applyProtection="1"/>
    <xf numFmtId="0" fontId="2" fillId="0" borderId="12" xfId="1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/>
    <xf numFmtId="0" fontId="22" fillId="0" borderId="0" xfId="0" applyFont="1"/>
    <xf numFmtId="0" fontId="23" fillId="0" borderId="0" xfId="0" applyFont="1" applyBorder="1" applyAlignment="1" applyProtection="1">
      <alignment vertical="center"/>
    </xf>
    <xf numFmtId="0" fontId="4" fillId="0" borderId="0" xfId="4" applyFont="1" applyBorder="1" applyAlignment="1" applyProtection="1">
      <alignment vertical="center"/>
    </xf>
    <xf numFmtId="0" fontId="4" fillId="0" borderId="0" xfId="4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4" fillId="0" borderId="10" xfId="4" applyFont="1" applyBorder="1" applyAlignment="1" applyProtection="1">
      <alignment horizontal="center" vertical="center"/>
    </xf>
    <xf numFmtId="0" fontId="4" fillId="0" borderId="10" xfId="4" applyFont="1" applyFill="1" applyBorder="1" applyAlignment="1" applyProtection="1">
      <alignment vertical="center"/>
    </xf>
    <xf numFmtId="178" fontId="7" fillId="0" borderId="10" xfId="0" applyNumberFormat="1" applyFont="1" applyFill="1" applyBorder="1" applyAlignment="1" applyProtection="1">
      <alignment horizontal="right" vertical="center" wrapText="1"/>
    </xf>
    <xf numFmtId="178" fontId="4" fillId="0" borderId="10" xfId="0" applyNumberFormat="1" applyFont="1" applyFill="1" applyBorder="1" applyAlignment="1" applyProtection="1">
      <alignment horizontal="right" vertical="center" wrapText="1"/>
    </xf>
    <xf numFmtId="178" fontId="4" fillId="0" borderId="10" xfId="4" applyNumberFormat="1" applyFont="1" applyFill="1" applyBorder="1" applyAlignment="1" applyProtection="1">
      <alignment horizontal="right" vertical="center" wrapText="1"/>
    </xf>
    <xf numFmtId="178" fontId="4" fillId="0" borderId="10" xfId="4" applyNumberFormat="1" applyFont="1" applyFill="1" applyBorder="1" applyAlignment="1" applyProtection="1">
      <alignment horizontal="right" vertical="center"/>
    </xf>
    <xf numFmtId="178" fontId="4" fillId="0" borderId="10" xfId="4" applyNumberFormat="1" applyFont="1" applyBorder="1" applyAlignment="1" applyProtection="1">
      <alignment horizontal="right" vertical="center"/>
    </xf>
    <xf numFmtId="178" fontId="4" fillId="0" borderId="10" xfId="4" applyNumberFormat="1" applyFont="1" applyBorder="1" applyAlignment="1" applyProtection="1">
      <alignment vertical="center"/>
    </xf>
    <xf numFmtId="178" fontId="7" fillId="0" borderId="10" xfId="4" applyNumberFormat="1" applyFont="1" applyFill="1" applyBorder="1" applyAlignment="1" applyProtection="1">
      <alignment horizontal="right" vertical="center" wrapText="1"/>
    </xf>
    <xf numFmtId="178" fontId="4" fillId="0" borderId="10" xfId="4" applyNumberFormat="1" applyFont="1" applyBorder="1" applyAlignment="1" applyProtection="1">
      <alignment horizontal="center" vertical="center"/>
    </xf>
    <xf numFmtId="178" fontId="4" fillId="0" borderId="10" xfId="4" applyNumberFormat="1" applyFont="1" applyBorder="1" applyAlignment="1" applyProtection="1">
      <alignment horizontal="right" vertical="center" wrapText="1"/>
    </xf>
    <xf numFmtId="177" fontId="4" fillId="0" borderId="10" xfId="4" applyNumberFormat="1" applyFont="1" applyFill="1" applyBorder="1" applyAlignment="1" applyProtection="1">
      <alignment horizontal="right" vertical="center" wrapText="1"/>
    </xf>
    <xf numFmtId="178" fontId="4" fillId="0" borderId="10" xfId="4" applyNumberFormat="1" applyFont="1" applyFill="1" applyBorder="1" applyAlignment="1" applyProtection="1"/>
    <xf numFmtId="178" fontId="4" fillId="0" borderId="10" xfId="4" applyNumberFormat="1" applyFont="1" applyBorder="1" applyAlignment="1" applyProtection="1"/>
    <xf numFmtId="0" fontId="4" fillId="0" borderId="10" xfId="0" applyFont="1" applyBorder="1" applyAlignment="1" applyProtection="1">
      <alignment horizontal="center" vertical="center"/>
    </xf>
    <xf numFmtId="178" fontId="12" fillId="0" borderId="10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 applyProtection="1">
      <alignment horizontal="right" vertical="center"/>
    </xf>
    <xf numFmtId="178" fontId="4" fillId="0" borderId="10" xfId="0" applyNumberFormat="1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49" fontId="7" fillId="0" borderId="10" xfId="0" applyNumberFormat="1" applyFont="1" applyFill="1" applyBorder="1" applyAlignment="1" applyProtection="1">
      <alignment horizontal="left" vertical="center"/>
    </xf>
    <xf numFmtId="178" fontId="7" fillId="0" borderId="10" xfId="0" applyNumberFormat="1" applyFont="1" applyFill="1" applyBorder="1" applyAlignment="1" applyProtection="1">
      <alignment horizontal="right" vertical="center"/>
    </xf>
    <xf numFmtId="178" fontId="7" fillId="2" borderId="10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left" vertical="center"/>
    </xf>
    <xf numFmtId="178" fontId="4" fillId="2" borderId="10" xfId="0" applyNumberFormat="1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right" vertical="center"/>
    </xf>
    <xf numFmtId="178" fontId="4" fillId="0" borderId="10" xfId="0" applyNumberFormat="1" applyFont="1" applyBorder="1" applyAlignment="1" applyProtection="1">
      <alignment horizontal="right" vertical="center" wrapText="1"/>
    </xf>
    <xf numFmtId="0" fontId="4" fillId="0" borderId="10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center" vertical="center"/>
    </xf>
    <xf numFmtId="49" fontId="7" fillId="2" borderId="10" xfId="0" applyNumberFormat="1" applyFont="1" applyFill="1" applyBorder="1" applyAlignment="1" applyProtection="1">
      <alignment horizontal="left" vertical="center"/>
    </xf>
    <xf numFmtId="49" fontId="4" fillId="2" borderId="10" xfId="0" applyNumberFormat="1" applyFont="1" applyFill="1" applyBorder="1" applyAlignment="1" applyProtection="1">
      <alignment horizontal="left" vertical="center"/>
    </xf>
    <xf numFmtId="49" fontId="4" fillId="0" borderId="10" xfId="0" applyNumberFormat="1" applyFont="1" applyBorder="1" applyAlignment="1" applyProtection="1">
      <alignment horizontal="center" vertical="center"/>
    </xf>
    <xf numFmtId="49" fontId="28" fillId="0" borderId="10" xfId="4" applyNumberFormat="1" applyFont="1" applyFill="1" applyBorder="1" applyAlignment="1" applyProtection="1">
      <alignment horizontal="left" vertical="center" wrapText="1"/>
    </xf>
    <xf numFmtId="49" fontId="28" fillId="0" borderId="10" xfId="4" applyNumberFormat="1" applyFont="1" applyFill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vertical="center"/>
    </xf>
    <xf numFmtId="176" fontId="7" fillId="0" borderId="10" xfId="0" applyNumberFormat="1" applyFont="1" applyFill="1" applyBorder="1" applyAlignment="1" applyProtection="1">
      <alignment horizontal="center" vertical="center"/>
    </xf>
    <xf numFmtId="49" fontId="7" fillId="0" borderId="10" xfId="0" applyNumberFormat="1" applyFont="1" applyFill="1" applyBorder="1" applyAlignment="1" applyProtection="1">
      <alignment horizontal="left" vertical="center" wrapText="1"/>
    </xf>
    <xf numFmtId="177" fontId="7" fillId="0" borderId="10" xfId="0" applyNumberFormat="1" applyFont="1" applyFill="1" applyBorder="1" applyAlignment="1" applyProtection="1">
      <alignment horizontal="right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176" fontId="28" fillId="0" borderId="10" xfId="4" applyNumberFormat="1" applyFont="1" applyFill="1" applyBorder="1" applyAlignment="1" applyProtection="1">
      <alignment horizontal="center" vertical="center"/>
    </xf>
    <xf numFmtId="178" fontId="4" fillId="0" borderId="10" xfId="0" applyNumberFormat="1" applyFont="1" applyFill="1" applyBorder="1" applyAlignment="1" applyProtection="1">
      <alignment horizontal="center" vertical="center" wrapText="1"/>
    </xf>
    <xf numFmtId="49" fontId="7" fillId="0" borderId="13" xfId="4" applyNumberFormat="1" applyFont="1" applyFill="1" applyBorder="1" applyAlignment="1" applyProtection="1">
      <alignment horizontal="left" vertical="center" wrapText="1"/>
    </xf>
    <xf numFmtId="49" fontId="7" fillId="0" borderId="13" xfId="4" applyNumberFormat="1" applyFont="1" applyFill="1" applyBorder="1" applyAlignment="1" applyProtection="1">
      <alignment horizontal="left" vertical="center"/>
    </xf>
    <xf numFmtId="177" fontId="7" fillId="0" borderId="13" xfId="4" applyNumberFormat="1" applyFont="1" applyFill="1" applyBorder="1" applyAlignment="1" applyProtection="1">
      <alignment horizontal="right" vertical="center"/>
    </xf>
    <xf numFmtId="176" fontId="4" fillId="0" borderId="13" xfId="4" applyNumberFormat="1" applyFont="1" applyFill="1" applyBorder="1" applyAlignment="1" applyProtection="1">
      <alignment horizontal="center" vertical="center"/>
    </xf>
    <xf numFmtId="49" fontId="4" fillId="0" borderId="13" xfId="4" applyNumberFormat="1" applyFont="1" applyFill="1" applyBorder="1" applyAlignment="1" applyProtection="1">
      <alignment horizontal="left" vertical="center" wrapText="1"/>
    </xf>
    <xf numFmtId="49" fontId="4" fillId="0" borderId="13" xfId="4" applyNumberFormat="1" applyFont="1" applyFill="1" applyBorder="1" applyAlignment="1" applyProtection="1">
      <alignment horizontal="left" vertical="center"/>
    </xf>
    <xf numFmtId="177" fontId="4" fillId="0" borderId="13" xfId="4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4" applyFont="1" applyBorder="1" applyAlignment="1" applyProtection="1">
      <alignment horizontal="center" vertical="center"/>
    </xf>
    <xf numFmtId="0" fontId="4" fillId="0" borderId="10" xfId="4" applyFont="1" applyBorder="1" applyAlignment="1" applyProtection="1">
      <alignment horizontal="center" vertical="center"/>
    </xf>
    <xf numFmtId="0" fontId="3" fillId="0" borderId="0" xfId="5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</cellXfs>
  <cellStyles count="8">
    <cellStyle name="常规" xfId="0" builtinId="0"/>
    <cellStyle name="常规 2" xfId="4"/>
    <cellStyle name="常规 2 2" xfId="3"/>
    <cellStyle name="常规 3" xfId="5"/>
    <cellStyle name="常规 3 2" xfId="2"/>
    <cellStyle name="常规 4" xfId="6"/>
    <cellStyle name="常规 5" xfId="7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0"/>
  <sheetViews>
    <sheetView showGridLines="0" showZeros="0" topLeftCell="A4" workbookViewId="0">
      <selection activeCell="E25" sqref="E25"/>
    </sheetView>
  </sheetViews>
  <sheetFormatPr defaultColWidth="9" defaultRowHeight="12.75" customHeight="1"/>
  <cols>
    <col min="1" max="7" width="17.140625" style="2" customWidth="1"/>
  </cols>
  <sheetData>
    <row r="2" spans="1:7" ht="14.25" customHeight="1">
      <c r="A2" s="50"/>
      <c r="B2"/>
      <c r="C2"/>
      <c r="D2"/>
      <c r="E2"/>
      <c r="F2"/>
      <c r="G2"/>
    </row>
    <row r="3" spans="1:7" ht="18.75" customHeight="1">
      <c r="A3" s="51" t="s">
        <v>0</v>
      </c>
      <c r="B3" s="51"/>
      <c r="C3" s="51"/>
      <c r="D3" s="51"/>
      <c r="E3" s="51"/>
      <c r="F3" s="51"/>
      <c r="G3" s="51"/>
    </row>
    <row r="4" spans="1:7" ht="24" customHeight="1">
      <c r="A4" s="51" t="s">
        <v>1</v>
      </c>
      <c r="B4" s="51"/>
      <c r="C4" s="51"/>
      <c r="D4" s="51"/>
      <c r="E4" s="51"/>
      <c r="F4" s="51"/>
      <c r="G4" s="51"/>
    </row>
    <row r="5" spans="1:7" ht="14.25" customHeight="1">
      <c r="A5" s="51"/>
      <c r="B5" s="51"/>
      <c r="C5" s="51"/>
      <c r="D5" s="51"/>
      <c r="E5" s="51"/>
      <c r="F5" s="51"/>
      <c r="G5" s="51"/>
    </row>
    <row r="6" spans="1:7" ht="14.25" customHeight="1">
      <c r="A6" s="51"/>
      <c r="B6" s="51"/>
      <c r="C6" s="51"/>
      <c r="D6" s="51"/>
      <c r="E6" s="51"/>
      <c r="F6" s="51"/>
      <c r="G6" s="51"/>
    </row>
    <row r="7" spans="1:7" ht="14.25" customHeight="1">
      <c r="A7" s="51"/>
      <c r="B7" s="51"/>
      <c r="C7" s="51"/>
      <c r="D7" s="51"/>
      <c r="E7" s="51"/>
      <c r="F7" s="51"/>
      <c r="G7" s="51"/>
    </row>
    <row r="8" spans="1:7" ht="14.25" customHeight="1">
      <c r="A8" s="51"/>
      <c r="B8" s="51"/>
      <c r="C8" s="51"/>
      <c r="D8" s="51"/>
      <c r="E8" s="51"/>
      <c r="F8" s="51"/>
      <c r="G8" s="51"/>
    </row>
    <row r="9" spans="1:7" ht="33" customHeight="1">
      <c r="A9" s="111" t="s">
        <v>2</v>
      </c>
      <c r="B9" s="111"/>
      <c r="C9" s="111"/>
      <c r="D9" s="111"/>
      <c r="E9" s="111"/>
      <c r="F9" s="111"/>
      <c r="G9" s="111"/>
    </row>
    <row r="10" spans="1:7" ht="14.25" customHeight="1">
      <c r="A10" s="51"/>
      <c r="B10" s="51"/>
      <c r="C10" s="51"/>
      <c r="D10" s="51"/>
      <c r="E10" s="51"/>
      <c r="F10" s="51"/>
      <c r="G10" s="51"/>
    </row>
    <row r="11" spans="1:7" ht="14.25" customHeight="1">
      <c r="A11" s="51"/>
      <c r="B11" s="51"/>
      <c r="C11" s="51"/>
      <c r="D11" s="51"/>
      <c r="E11" s="51"/>
      <c r="F11" s="51"/>
      <c r="G11" s="51"/>
    </row>
    <row r="12" spans="1:7" ht="14.25" customHeight="1">
      <c r="A12" s="51"/>
      <c r="B12" s="51"/>
      <c r="C12" s="51"/>
      <c r="D12" s="51"/>
      <c r="E12" s="51"/>
      <c r="F12" s="51"/>
      <c r="G12" s="51"/>
    </row>
    <row r="13" spans="1:7" ht="14.25" customHeight="1">
      <c r="A13" s="112" t="s">
        <v>226</v>
      </c>
      <c r="B13" s="113"/>
      <c r="C13" s="113"/>
      <c r="D13" s="113"/>
      <c r="E13" s="113"/>
      <c r="F13" s="113"/>
      <c r="G13" s="113"/>
    </row>
    <row r="14" spans="1:7" ht="14.25" customHeight="1">
      <c r="A14" s="51"/>
      <c r="B14" s="51"/>
      <c r="C14" s="51"/>
      <c r="D14" s="51"/>
      <c r="E14" s="51"/>
      <c r="F14" s="51"/>
      <c r="G14" s="51"/>
    </row>
    <row r="15" spans="1:7" ht="14.25" customHeight="1">
      <c r="A15" s="51"/>
      <c r="B15" s="51"/>
      <c r="C15" s="51"/>
      <c r="D15" s="51"/>
      <c r="E15" s="51"/>
      <c r="F15" s="51"/>
      <c r="G15" s="51"/>
    </row>
    <row r="16" spans="1:7" ht="14.25" customHeight="1">
      <c r="A16" s="51"/>
      <c r="B16" s="51"/>
      <c r="C16" s="51"/>
      <c r="D16" s="51"/>
      <c r="E16" s="51"/>
      <c r="F16" s="51"/>
      <c r="G16" s="51"/>
    </row>
    <row r="17" spans="1:7" ht="14.25" customHeight="1">
      <c r="A17" s="51"/>
      <c r="B17" s="51"/>
      <c r="C17" s="51"/>
      <c r="D17" s="51"/>
      <c r="E17" s="51"/>
      <c r="F17" s="51"/>
      <c r="G17" s="51"/>
    </row>
    <row r="18" spans="1:7" ht="14.25" customHeight="1">
      <c r="A18" s="51"/>
      <c r="B18" s="51"/>
      <c r="C18" s="51"/>
      <c r="D18" s="51"/>
      <c r="E18" s="51"/>
      <c r="F18" s="51"/>
      <c r="G18" s="51"/>
    </row>
    <row r="19" spans="1:7" ht="14.25" customHeight="1">
      <c r="A19" s="51" t="s">
        <v>3</v>
      </c>
      <c r="B19" s="52"/>
      <c r="C19" s="53"/>
      <c r="D19" s="51" t="s">
        <v>4</v>
      </c>
      <c r="E19" s="52"/>
      <c r="F19" s="52"/>
      <c r="G19" s="51" t="s">
        <v>5</v>
      </c>
    </row>
    <row r="20" spans="1:7" ht="15.75" customHeight="1">
      <c r="A20"/>
      <c r="B20" s="54" t="s">
        <v>6</v>
      </c>
      <c r="C20"/>
      <c r="D20"/>
      <c r="E20"/>
      <c r="F20"/>
      <c r="G20"/>
    </row>
  </sheetData>
  <sheetProtection formatCells="0" formatColumns="0" formatRows="0"/>
  <mergeCells count="2">
    <mergeCell ref="A9:G9"/>
    <mergeCell ref="A13:G13"/>
  </mergeCells>
  <phoneticPr fontId="15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tabSelected="1" workbookViewId="0">
      <selection activeCell="C13" sqref="C13"/>
    </sheetView>
  </sheetViews>
  <sheetFormatPr defaultColWidth="9" defaultRowHeight="12.75" customHeight="1"/>
  <cols>
    <col min="1" max="1" width="13.5703125" style="2" customWidth="1"/>
    <col min="2" max="2" width="34.42578125" style="2" customWidth="1"/>
    <col min="3" max="3" width="29.140625" style="2" customWidth="1"/>
    <col min="4" max="4" width="28.28515625" style="2" customWidth="1"/>
    <col min="5" max="5" width="22.28515625" style="2" customWidth="1"/>
    <col min="6" max="7" width="6.85546875" style="2" customWidth="1"/>
  </cols>
  <sheetData>
    <row r="1" spans="1:7" ht="24.75" customHeight="1">
      <c r="A1" s="11" t="s">
        <v>27</v>
      </c>
      <c r="B1" s="12"/>
    </row>
    <row r="2" spans="1:7" ht="24.75" customHeight="1">
      <c r="A2" s="120" t="s">
        <v>154</v>
      </c>
      <c r="B2" s="120"/>
      <c r="C2" s="120"/>
      <c r="D2" s="120"/>
      <c r="E2" s="120"/>
    </row>
    <row r="3" spans="1:7" ht="24.75" customHeight="1">
      <c r="E3" s="4" t="s">
        <v>29</v>
      </c>
    </row>
    <row r="4" spans="1:7" ht="21" customHeight="1">
      <c r="A4" s="118" t="s">
        <v>155</v>
      </c>
      <c r="B4" s="118"/>
      <c r="C4" s="118" t="s">
        <v>156</v>
      </c>
      <c r="D4" s="118"/>
      <c r="E4" s="118"/>
    </row>
    <row r="5" spans="1:7" ht="21" customHeight="1">
      <c r="A5" s="91" t="s">
        <v>152</v>
      </c>
      <c r="B5" s="72" t="s">
        <v>153</v>
      </c>
      <c r="C5" s="72" t="s">
        <v>99</v>
      </c>
      <c r="D5" s="72" t="s">
        <v>157</v>
      </c>
      <c r="E5" s="72" t="s">
        <v>158</v>
      </c>
    </row>
    <row r="6" spans="1:7" ht="21" customHeight="1">
      <c r="A6" s="91" t="s">
        <v>97</v>
      </c>
      <c r="B6" s="72" t="s">
        <v>97</v>
      </c>
      <c r="C6" s="72">
        <v>1</v>
      </c>
      <c r="D6" s="72">
        <v>2</v>
      </c>
      <c r="E6" s="72">
        <v>3</v>
      </c>
    </row>
    <row r="7" spans="1:7" s="1" customFormat="1" ht="21" customHeight="1">
      <c r="A7" s="77"/>
      <c r="B7" s="77" t="s">
        <v>99</v>
      </c>
      <c r="C7" s="60">
        <f>D7+E7</f>
        <v>24236841.940000005</v>
      </c>
      <c r="D7" s="60">
        <f>D8+D32</f>
        <v>19299445.540000003</v>
      </c>
      <c r="E7" s="60">
        <f>E18+E34</f>
        <v>4937396.4000000004</v>
      </c>
      <c r="F7" s="10"/>
      <c r="G7" s="10"/>
    </row>
    <row r="8" spans="1:7" ht="21" customHeight="1">
      <c r="A8" s="77" t="s">
        <v>159</v>
      </c>
      <c r="B8" s="77" t="s">
        <v>160</v>
      </c>
      <c r="C8" s="60">
        <f>D8+E8</f>
        <v>19186111.540000003</v>
      </c>
      <c r="D8" s="60">
        <f>SUM(D9:D17)</f>
        <v>19186111.540000003</v>
      </c>
      <c r="E8" s="60">
        <v>0</v>
      </c>
    </row>
    <row r="9" spans="1:7" ht="21" customHeight="1">
      <c r="A9" s="80" t="s">
        <v>161</v>
      </c>
      <c r="B9" s="80" t="s">
        <v>162</v>
      </c>
      <c r="C9" s="61">
        <f>D9</f>
        <v>5989488</v>
      </c>
      <c r="D9" s="61">
        <v>5989488</v>
      </c>
      <c r="E9" s="61">
        <v>0</v>
      </c>
    </row>
    <row r="10" spans="1:7" ht="21" customHeight="1">
      <c r="A10" s="80" t="s">
        <v>163</v>
      </c>
      <c r="B10" s="80" t="s">
        <v>164</v>
      </c>
      <c r="C10" s="61">
        <f t="shared" ref="C10:C17" si="0">D10</f>
        <v>4213344</v>
      </c>
      <c r="D10" s="61">
        <v>4213344</v>
      </c>
      <c r="E10" s="61">
        <v>0</v>
      </c>
    </row>
    <row r="11" spans="1:7" ht="21" customHeight="1">
      <c r="A11" s="80" t="s">
        <v>165</v>
      </c>
      <c r="B11" s="80" t="s">
        <v>166</v>
      </c>
      <c r="C11" s="61">
        <f t="shared" si="0"/>
        <v>499124</v>
      </c>
      <c r="D11" s="61">
        <v>499124</v>
      </c>
      <c r="E11" s="61">
        <v>0</v>
      </c>
    </row>
    <row r="12" spans="1:7" ht="21" customHeight="1">
      <c r="A12" s="80" t="s">
        <v>167</v>
      </c>
      <c r="B12" s="80" t="s">
        <v>168</v>
      </c>
      <c r="C12" s="61">
        <f t="shared" si="0"/>
        <v>1632453.12</v>
      </c>
      <c r="D12" s="61">
        <v>1632453.12</v>
      </c>
      <c r="E12" s="61">
        <v>0</v>
      </c>
    </row>
    <row r="13" spans="1:7" ht="21" customHeight="1">
      <c r="A13" s="80" t="s">
        <v>169</v>
      </c>
      <c r="B13" s="80" t="s">
        <v>170</v>
      </c>
      <c r="C13" s="61">
        <f t="shared" si="0"/>
        <v>816226.56</v>
      </c>
      <c r="D13" s="61">
        <v>816226.56</v>
      </c>
      <c r="E13" s="61">
        <v>0</v>
      </c>
    </row>
    <row r="14" spans="1:7" ht="21" customHeight="1">
      <c r="A14" s="80" t="s">
        <v>171</v>
      </c>
      <c r="B14" s="80" t="s">
        <v>172</v>
      </c>
      <c r="C14" s="61">
        <f t="shared" si="0"/>
        <v>663184.07999999996</v>
      </c>
      <c r="D14" s="61">
        <v>663184.07999999996</v>
      </c>
      <c r="E14" s="61">
        <v>0</v>
      </c>
    </row>
    <row r="15" spans="1:7" ht="21" customHeight="1">
      <c r="A15" s="80" t="s">
        <v>173</v>
      </c>
      <c r="B15" s="80" t="s">
        <v>174</v>
      </c>
      <c r="C15" s="61">
        <f t="shared" si="0"/>
        <v>38765.660000000003</v>
      </c>
      <c r="D15" s="61">
        <v>38765.660000000003</v>
      </c>
      <c r="E15" s="61">
        <v>0</v>
      </c>
    </row>
    <row r="16" spans="1:7" ht="21" customHeight="1">
      <c r="A16" s="80" t="s">
        <v>228</v>
      </c>
      <c r="B16" s="80" t="s">
        <v>229</v>
      </c>
      <c r="C16" s="61">
        <f t="shared" si="0"/>
        <v>1224339.8400000001</v>
      </c>
      <c r="D16" s="61">
        <v>1224339.8400000001</v>
      </c>
      <c r="E16" s="61"/>
    </row>
    <row r="17" spans="1:5" ht="21" customHeight="1">
      <c r="A17" s="80" t="s">
        <v>175</v>
      </c>
      <c r="B17" s="80" t="s">
        <v>176</v>
      </c>
      <c r="C17" s="61">
        <f t="shared" si="0"/>
        <v>4109186.28</v>
      </c>
      <c r="D17" s="61">
        <v>4109186.28</v>
      </c>
      <c r="E17" s="61">
        <v>0</v>
      </c>
    </row>
    <row r="18" spans="1:5" ht="21" customHeight="1">
      <c r="A18" s="77" t="s">
        <v>177</v>
      </c>
      <c r="B18" s="77" t="s">
        <v>178</v>
      </c>
      <c r="C18" s="60">
        <f>SUM(C19:C31)</f>
        <v>4537396.4000000004</v>
      </c>
      <c r="D18" s="60">
        <v>0</v>
      </c>
      <c r="E18" s="60">
        <f>SUM(E19:E31)</f>
        <v>4537396.4000000004</v>
      </c>
    </row>
    <row r="19" spans="1:5" ht="21" customHeight="1">
      <c r="A19" s="80" t="s">
        <v>179</v>
      </c>
      <c r="B19" s="80" t="s">
        <v>180</v>
      </c>
      <c r="C19" s="61">
        <f>E19</f>
        <v>935050</v>
      </c>
      <c r="D19" s="61">
        <v>0</v>
      </c>
      <c r="E19" s="61">
        <v>935050</v>
      </c>
    </row>
    <row r="20" spans="1:5" ht="21" customHeight="1">
      <c r="A20" s="80" t="s">
        <v>181</v>
      </c>
      <c r="B20" s="80" t="s">
        <v>182</v>
      </c>
      <c r="C20" s="61">
        <f t="shared" ref="C20:C31" si="1">E20</f>
        <v>350000</v>
      </c>
      <c r="D20" s="61">
        <v>0</v>
      </c>
      <c r="E20" s="61">
        <v>350000</v>
      </c>
    </row>
    <row r="21" spans="1:5" ht="21" customHeight="1">
      <c r="A21" s="80" t="s">
        <v>183</v>
      </c>
      <c r="B21" s="80" t="s">
        <v>184</v>
      </c>
      <c r="C21" s="61">
        <f t="shared" si="1"/>
        <v>150000</v>
      </c>
      <c r="D21" s="61">
        <v>0</v>
      </c>
      <c r="E21" s="61">
        <v>150000</v>
      </c>
    </row>
    <row r="22" spans="1:5" ht="21" customHeight="1">
      <c r="A22" s="80" t="s">
        <v>185</v>
      </c>
      <c r="B22" s="80" t="s">
        <v>186</v>
      </c>
      <c r="C22" s="61">
        <f t="shared" si="1"/>
        <v>1300000</v>
      </c>
      <c r="D22" s="61">
        <v>0</v>
      </c>
      <c r="E22" s="61">
        <v>1300000</v>
      </c>
    </row>
    <row r="23" spans="1:5" ht="21" customHeight="1">
      <c r="A23" s="80" t="s">
        <v>187</v>
      </c>
      <c r="B23" s="80" t="s">
        <v>188</v>
      </c>
      <c r="C23" s="61">
        <f t="shared" si="1"/>
        <v>150000</v>
      </c>
      <c r="D23" s="61">
        <v>0</v>
      </c>
      <c r="E23" s="61">
        <v>150000</v>
      </c>
    </row>
    <row r="24" spans="1:5" ht="21" customHeight="1">
      <c r="A24" s="80" t="s">
        <v>189</v>
      </c>
      <c r="B24" s="80" t="s">
        <v>190</v>
      </c>
      <c r="C24" s="61">
        <f t="shared" si="1"/>
        <v>150000</v>
      </c>
      <c r="D24" s="61">
        <v>0</v>
      </c>
      <c r="E24" s="61">
        <v>150000</v>
      </c>
    </row>
    <row r="25" spans="1:5" ht="21" customHeight="1">
      <c r="A25" s="80" t="s">
        <v>191</v>
      </c>
      <c r="B25" s="80" t="s">
        <v>192</v>
      </c>
      <c r="C25" s="61">
        <f t="shared" si="1"/>
        <v>300000</v>
      </c>
      <c r="D25" s="61">
        <v>0</v>
      </c>
      <c r="E25" s="61">
        <v>300000</v>
      </c>
    </row>
    <row r="26" spans="1:5" ht="21" customHeight="1">
      <c r="A26" s="80" t="s">
        <v>193</v>
      </c>
      <c r="B26" s="80" t="s">
        <v>194</v>
      </c>
      <c r="C26" s="61">
        <f t="shared" si="1"/>
        <v>48500</v>
      </c>
      <c r="D26" s="61">
        <v>0</v>
      </c>
      <c r="E26" s="61">
        <v>48500</v>
      </c>
    </row>
    <row r="27" spans="1:5" ht="21" customHeight="1">
      <c r="A27" s="80" t="s">
        <v>195</v>
      </c>
      <c r="B27" s="80" t="s">
        <v>196</v>
      </c>
      <c r="C27" s="61">
        <f t="shared" si="1"/>
        <v>280000</v>
      </c>
      <c r="D27" s="61">
        <v>0</v>
      </c>
      <c r="E27" s="61">
        <v>280000</v>
      </c>
    </row>
    <row r="28" spans="1:5" ht="21" customHeight="1">
      <c r="A28" s="80" t="s">
        <v>197</v>
      </c>
      <c r="B28" s="80" t="s">
        <v>198</v>
      </c>
      <c r="C28" s="61">
        <f t="shared" si="1"/>
        <v>204056.64</v>
      </c>
      <c r="D28" s="61">
        <v>0</v>
      </c>
      <c r="E28" s="61">
        <v>204056.64</v>
      </c>
    </row>
    <row r="29" spans="1:5" ht="21" customHeight="1">
      <c r="A29" s="92" t="s">
        <v>224</v>
      </c>
      <c r="B29" s="93" t="s">
        <v>225</v>
      </c>
      <c r="C29" s="61">
        <f t="shared" si="1"/>
        <v>119789.75999999999</v>
      </c>
      <c r="D29" s="61"/>
      <c r="E29" s="61">
        <v>119789.75999999999</v>
      </c>
    </row>
    <row r="30" spans="1:5" ht="21" customHeight="1">
      <c r="A30" s="80" t="s">
        <v>199</v>
      </c>
      <c r="B30" s="80" t="s">
        <v>200</v>
      </c>
      <c r="C30" s="61">
        <f t="shared" si="1"/>
        <v>350000</v>
      </c>
      <c r="D30" s="61">
        <v>0</v>
      </c>
      <c r="E30" s="61">
        <v>350000</v>
      </c>
    </row>
    <row r="31" spans="1:5" ht="21" customHeight="1">
      <c r="A31" s="80" t="s">
        <v>201</v>
      </c>
      <c r="B31" s="80" t="s">
        <v>202</v>
      </c>
      <c r="C31" s="61">
        <f t="shared" si="1"/>
        <v>200000</v>
      </c>
      <c r="D31" s="61">
        <v>0</v>
      </c>
      <c r="E31" s="61">
        <v>200000</v>
      </c>
    </row>
    <row r="32" spans="1:5" ht="21" customHeight="1">
      <c r="A32" s="77" t="s">
        <v>203</v>
      </c>
      <c r="B32" s="77" t="s">
        <v>204</v>
      </c>
      <c r="C32" s="60">
        <f>D32</f>
        <v>113334</v>
      </c>
      <c r="D32" s="60">
        <f>D33</f>
        <v>113334</v>
      </c>
      <c r="E32" s="60">
        <v>0</v>
      </c>
    </row>
    <row r="33" spans="1:5" ht="21" customHeight="1">
      <c r="A33" s="80" t="s">
        <v>205</v>
      </c>
      <c r="B33" s="80" t="s">
        <v>206</v>
      </c>
      <c r="C33" s="61">
        <v>113334</v>
      </c>
      <c r="D33" s="61">
        <v>113334</v>
      </c>
      <c r="E33" s="61">
        <v>0</v>
      </c>
    </row>
    <row r="34" spans="1:5" ht="21" customHeight="1">
      <c r="A34" s="104" t="s">
        <v>231</v>
      </c>
      <c r="B34" s="105" t="s">
        <v>232</v>
      </c>
      <c r="C34" s="106">
        <v>400000</v>
      </c>
      <c r="D34" s="61"/>
      <c r="E34" s="106">
        <v>400000</v>
      </c>
    </row>
    <row r="35" spans="1:5" ht="21" customHeight="1">
      <c r="A35" s="108" t="s">
        <v>233</v>
      </c>
      <c r="B35" s="109" t="s">
        <v>234</v>
      </c>
      <c r="C35" s="110">
        <v>400000</v>
      </c>
      <c r="D35" s="61"/>
      <c r="E35" s="110">
        <v>400000</v>
      </c>
    </row>
    <row r="36" spans="1:5" ht="25.5" customHeight="1"/>
  </sheetData>
  <sheetProtection formatCells="0" formatColumns="0" formatRows="0"/>
  <mergeCells count="3">
    <mergeCell ref="A2:E2"/>
    <mergeCell ref="A4:B4"/>
    <mergeCell ref="C4:E4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fitToHeight="10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"/>
  <sheetViews>
    <sheetView showGridLines="0" showZeros="0" workbookViewId="0">
      <selection activeCell="C18" sqref="C18"/>
    </sheetView>
  </sheetViews>
  <sheetFormatPr defaultColWidth="9" defaultRowHeight="12.75" customHeight="1"/>
  <cols>
    <col min="1" max="1" width="14.28515625" style="2" customWidth="1"/>
    <col min="2" max="2" width="36.85546875" style="2" customWidth="1"/>
    <col min="3" max="3" width="20.28515625" style="2" customWidth="1"/>
    <col min="4" max="4" width="18.85546875" style="2" customWidth="1"/>
    <col min="5" max="5" width="17.28515625" style="2" customWidth="1"/>
    <col min="6" max="6" width="17.5703125" style="2" customWidth="1"/>
    <col min="7" max="7" width="17.140625" style="2" customWidth="1"/>
    <col min="8" max="8" width="9.140625" style="2"/>
  </cols>
  <sheetData>
    <row r="1" spans="1:7" ht="24.75" customHeight="1">
      <c r="A1" s="14" t="s">
        <v>27</v>
      </c>
      <c r="B1" s="14"/>
    </row>
    <row r="2" spans="1:7" ht="24.75" customHeight="1">
      <c r="A2" s="114" t="s">
        <v>207</v>
      </c>
      <c r="B2" s="114"/>
      <c r="C2" s="114"/>
      <c r="D2" s="114"/>
      <c r="E2" s="114"/>
      <c r="F2" s="114"/>
      <c r="G2" s="114"/>
    </row>
    <row r="3" spans="1:7" ht="24.75" customHeight="1">
      <c r="G3" s="4" t="s">
        <v>29</v>
      </c>
    </row>
    <row r="4" spans="1:7" ht="24.75" customHeight="1">
      <c r="A4" s="118" t="s">
        <v>141</v>
      </c>
      <c r="B4" s="118" t="s">
        <v>142</v>
      </c>
      <c r="C4" s="121" t="s">
        <v>208</v>
      </c>
      <c r="D4" s="121"/>
      <c r="E4" s="121"/>
      <c r="F4" s="121"/>
      <c r="G4" s="121"/>
    </row>
    <row r="5" spans="1:7" ht="24.75" customHeight="1">
      <c r="A5" s="118"/>
      <c r="B5" s="118"/>
      <c r="C5" s="121" t="s">
        <v>99</v>
      </c>
      <c r="D5" s="121" t="s">
        <v>209</v>
      </c>
      <c r="E5" s="121" t="s">
        <v>210</v>
      </c>
      <c r="F5" s="121" t="s">
        <v>211</v>
      </c>
      <c r="G5" s="122"/>
    </row>
    <row r="6" spans="1:7" ht="24.75" customHeight="1">
      <c r="A6" s="118"/>
      <c r="B6" s="118"/>
      <c r="C6" s="121"/>
      <c r="D6" s="121"/>
      <c r="E6" s="121"/>
      <c r="F6" s="94" t="s">
        <v>212</v>
      </c>
      <c r="G6" s="94" t="s">
        <v>213</v>
      </c>
    </row>
    <row r="7" spans="1:7" ht="24.75" customHeight="1">
      <c r="A7" s="95" t="s">
        <v>214</v>
      </c>
      <c r="B7" s="96" t="s">
        <v>215</v>
      </c>
      <c r="C7" s="61">
        <f>E7+G7</f>
        <v>398500</v>
      </c>
      <c r="D7" s="61">
        <v>0</v>
      </c>
      <c r="E7" s="61">
        <v>48500</v>
      </c>
      <c r="F7" s="61"/>
      <c r="G7" s="61">
        <v>350000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scale="7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2"/>
  <sheetViews>
    <sheetView showGridLines="0" showZeros="0" topLeftCell="A10" workbookViewId="0">
      <selection activeCell="H17" sqref="H17"/>
    </sheetView>
  </sheetViews>
  <sheetFormatPr defaultColWidth="9" defaultRowHeight="12.75" customHeight="1"/>
  <cols>
    <col min="1" max="1" width="6.5703125" style="2" customWidth="1"/>
    <col min="2" max="2" width="8.7109375" style="2" customWidth="1"/>
    <col min="3" max="3" width="24.85546875" style="2" customWidth="1"/>
    <col min="4" max="4" width="31.85546875" style="2" customWidth="1"/>
    <col min="5" max="5" width="6.85546875" style="2" customWidth="1"/>
    <col min="6" max="6" width="11.7109375" style="2" customWidth="1"/>
    <col min="7" max="7" width="11.5703125" customWidth="1"/>
  </cols>
  <sheetData>
    <row r="1" spans="1:7" ht="18" customHeight="1">
      <c r="A1" s="11" t="s">
        <v>27</v>
      </c>
      <c r="B1" s="11"/>
      <c r="C1" s="12"/>
    </row>
    <row r="2" spans="1:7" ht="21" customHeight="1">
      <c r="A2" s="114" t="s">
        <v>216</v>
      </c>
      <c r="B2" s="114"/>
      <c r="C2" s="114"/>
      <c r="D2" s="114"/>
    </row>
    <row r="3" spans="1:7" ht="18.95" customHeight="1">
      <c r="D3" s="4" t="s">
        <v>29</v>
      </c>
    </row>
    <row r="4" spans="1:7" ht="26.1" customHeight="1">
      <c r="A4" s="72" t="s">
        <v>217</v>
      </c>
      <c r="B4" s="94" t="s">
        <v>218</v>
      </c>
      <c r="C4" s="72" t="s">
        <v>219</v>
      </c>
      <c r="D4" s="72" t="s">
        <v>95</v>
      </c>
    </row>
    <row r="5" spans="1:7" ht="26.1" customHeight="1">
      <c r="A5" s="72" t="s">
        <v>97</v>
      </c>
      <c r="B5" s="72" t="s">
        <v>98</v>
      </c>
      <c r="C5" s="72" t="s">
        <v>97</v>
      </c>
      <c r="D5" s="72">
        <v>3</v>
      </c>
    </row>
    <row r="6" spans="1:7" s="1" customFormat="1" ht="26.1" customHeight="1">
      <c r="A6" s="97">
        <f>ROW()-6</f>
        <v>0</v>
      </c>
      <c r="B6" s="98"/>
      <c r="C6" s="77" t="s">
        <v>99</v>
      </c>
      <c r="D6" s="99">
        <f>D7+D21</f>
        <v>4937396.4000000004</v>
      </c>
      <c r="E6" s="10"/>
      <c r="F6" s="10"/>
    </row>
    <row r="7" spans="1:7" ht="26.1" customHeight="1">
      <c r="A7" s="97">
        <f t="shared" ref="A7:A20" si="0">ROW()-6</f>
        <v>1</v>
      </c>
      <c r="B7" s="98" t="s">
        <v>177</v>
      </c>
      <c r="C7" s="77" t="s">
        <v>178</v>
      </c>
      <c r="D7" s="99">
        <f>SUM(D8:D20)</f>
        <v>4537396.4000000004</v>
      </c>
    </row>
    <row r="8" spans="1:7" ht="26.1" customHeight="1">
      <c r="A8" s="100">
        <f t="shared" si="0"/>
        <v>2</v>
      </c>
      <c r="B8" s="101" t="s">
        <v>179</v>
      </c>
      <c r="C8" s="80" t="s">
        <v>180</v>
      </c>
      <c r="D8" s="61">
        <v>935050</v>
      </c>
    </row>
    <row r="9" spans="1:7" ht="26.1" customHeight="1">
      <c r="A9" s="100">
        <f t="shared" si="0"/>
        <v>3</v>
      </c>
      <c r="B9" s="101" t="s">
        <v>181</v>
      </c>
      <c r="C9" s="80" t="s">
        <v>182</v>
      </c>
      <c r="D9" s="61">
        <v>350000</v>
      </c>
    </row>
    <row r="10" spans="1:7" ht="26.1" customHeight="1">
      <c r="A10" s="100">
        <f t="shared" si="0"/>
        <v>4</v>
      </c>
      <c r="B10" s="101" t="s">
        <v>183</v>
      </c>
      <c r="C10" s="80" t="s">
        <v>184</v>
      </c>
      <c r="D10" s="61">
        <v>150000</v>
      </c>
    </row>
    <row r="11" spans="1:7" ht="26.1" customHeight="1">
      <c r="A11" s="100">
        <f t="shared" si="0"/>
        <v>5</v>
      </c>
      <c r="B11" s="101" t="s">
        <v>185</v>
      </c>
      <c r="C11" s="80" t="s">
        <v>186</v>
      </c>
      <c r="D11" s="61">
        <v>1300000</v>
      </c>
    </row>
    <row r="12" spans="1:7" ht="26.1" customHeight="1">
      <c r="A12" s="100">
        <f t="shared" si="0"/>
        <v>6</v>
      </c>
      <c r="B12" s="101" t="s">
        <v>187</v>
      </c>
      <c r="C12" s="80" t="s">
        <v>188</v>
      </c>
      <c r="D12" s="61">
        <v>150000</v>
      </c>
    </row>
    <row r="13" spans="1:7" ht="26.1" customHeight="1">
      <c r="A13" s="100">
        <f t="shared" si="0"/>
        <v>7</v>
      </c>
      <c r="B13" s="101" t="s">
        <v>189</v>
      </c>
      <c r="C13" s="80" t="s">
        <v>190</v>
      </c>
      <c r="D13" s="61">
        <v>150000</v>
      </c>
      <c r="G13" s="13"/>
    </row>
    <row r="14" spans="1:7" ht="26.1" customHeight="1">
      <c r="A14" s="100">
        <f t="shared" si="0"/>
        <v>8</v>
      </c>
      <c r="B14" s="80" t="s">
        <v>191</v>
      </c>
      <c r="C14" s="80" t="s">
        <v>192</v>
      </c>
      <c r="D14" s="61">
        <v>300000</v>
      </c>
    </row>
    <row r="15" spans="1:7" ht="26.1" customHeight="1">
      <c r="A15" s="100">
        <f t="shared" si="0"/>
        <v>9</v>
      </c>
      <c r="B15" s="80" t="s">
        <v>193</v>
      </c>
      <c r="C15" s="80" t="s">
        <v>194</v>
      </c>
      <c r="D15" s="61">
        <v>48500</v>
      </c>
    </row>
    <row r="16" spans="1:7" ht="26.1" customHeight="1">
      <c r="A16" s="100">
        <f t="shared" si="0"/>
        <v>10</v>
      </c>
      <c r="B16" s="80" t="s">
        <v>195</v>
      </c>
      <c r="C16" s="80" t="s">
        <v>196</v>
      </c>
      <c r="D16" s="61">
        <v>280000</v>
      </c>
    </row>
    <row r="17" spans="1:4" ht="26.1" customHeight="1">
      <c r="A17" s="100">
        <f t="shared" si="0"/>
        <v>11</v>
      </c>
      <c r="B17" s="80" t="s">
        <v>197</v>
      </c>
      <c r="C17" s="80" t="s">
        <v>198</v>
      </c>
      <c r="D17" s="61">
        <v>204056.64</v>
      </c>
    </row>
    <row r="18" spans="1:4" ht="26.1" customHeight="1">
      <c r="A18" s="100">
        <f t="shared" si="0"/>
        <v>12</v>
      </c>
      <c r="B18" s="101" t="s">
        <v>199</v>
      </c>
      <c r="C18" s="80" t="s">
        <v>200</v>
      </c>
      <c r="D18" s="61">
        <v>119789.75999999999</v>
      </c>
    </row>
    <row r="19" spans="1:4" ht="26.1" customHeight="1">
      <c r="A19" s="102">
        <v>13</v>
      </c>
      <c r="B19" s="92" t="s">
        <v>224</v>
      </c>
      <c r="C19" s="93" t="s">
        <v>225</v>
      </c>
      <c r="D19" s="61">
        <v>350000</v>
      </c>
    </row>
    <row r="20" spans="1:4" ht="26.1" customHeight="1">
      <c r="A20" s="100">
        <f t="shared" si="0"/>
        <v>14</v>
      </c>
      <c r="B20" s="101" t="s">
        <v>201</v>
      </c>
      <c r="C20" s="80" t="s">
        <v>202</v>
      </c>
      <c r="D20" s="61">
        <v>200000</v>
      </c>
    </row>
    <row r="21" spans="1:4" ht="26.25" customHeight="1">
      <c r="A21" s="107">
        <v>15</v>
      </c>
      <c r="B21" s="104" t="s">
        <v>231</v>
      </c>
      <c r="C21" s="105" t="s">
        <v>232</v>
      </c>
      <c r="D21" s="106">
        <v>400000</v>
      </c>
    </row>
    <row r="22" spans="1:4" ht="26.25" customHeight="1">
      <c r="A22" s="107">
        <v>16</v>
      </c>
      <c r="B22" s="108" t="s">
        <v>233</v>
      </c>
      <c r="C22" s="109" t="s">
        <v>234</v>
      </c>
      <c r="D22" s="110">
        <v>400000</v>
      </c>
    </row>
  </sheetData>
  <sheetProtection formatCells="0" formatColumns="0" formatRows="0"/>
  <mergeCells count="1">
    <mergeCell ref="A2:D2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fitToHeight="10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showGridLines="0" showZeros="0" workbookViewId="0">
      <selection activeCell="F13" sqref="F13"/>
    </sheetView>
  </sheetViews>
  <sheetFormatPr defaultColWidth="9" defaultRowHeight="12.75" customHeight="1"/>
  <cols>
    <col min="1" max="1" width="19.42578125" style="2" customWidth="1"/>
    <col min="2" max="2" width="47.28515625" style="2" customWidth="1"/>
    <col min="3" max="3" width="33.5703125" style="2" customWidth="1"/>
    <col min="4" max="4" width="2.85546875" style="2" customWidth="1"/>
    <col min="5" max="16" width="9.140625" style="2"/>
  </cols>
  <sheetData>
    <row r="1" spans="1:16" ht="15" customHeight="1">
      <c r="A1" s="3" t="s">
        <v>27</v>
      </c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14" t="s">
        <v>220</v>
      </c>
      <c r="B2" s="114"/>
      <c r="C2" s="114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/>
      <c r="B3"/>
      <c r="C3" s="4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23" t="s">
        <v>221</v>
      </c>
      <c r="B4" s="123"/>
      <c r="C4" s="124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222</v>
      </c>
      <c r="B5" s="6" t="s">
        <v>223</v>
      </c>
      <c r="C5" s="124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1" customFormat="1" ht="26.25" customHeight="1">
      <c r="A6" s="7"/>
      <c r="B6" s="8"/>
      <c r="C6" s="9"/>
      <c r="D6" s="10"/>
    </row>
    <row r="7" spans="1:16" ht="26.25" customHeight="1">
      <c r="A7" s="7"/>
      <c r="B7" s="8"/>
      <c r="C7" s="9"/>
      <c r="D7"/>
      <c r="E7"/>
      <c r="F7"/>
      <c r="G7"/>
      <c r="H7"/>
      <c r="I7"/>
      <c r="J7"/>
      <c r="K7"/>
      <c r="L7"/>
      <c r="M7"/>
      <c r="N7"/>
      <c r="O7"/>
      <c r="P7"/>
    </row>
    <row r="8" spans="1:16" ht="26.25" customHeight="1">
      <c r="A8" s="7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7"/>
      <c r="B9" s="8"/>
      <c r="C9" s="9"/>
    </row>
    <row r="10" spans="1:16" ht="26.25" customHeight="1">
      <c r="A10" s="7"/>
      <c r="B10" s="8"/>
      <c r="C10" s="9"/>
    </row>
  </sheetData>
  <sheetProtection formatCells="0" formatColumns="0" formatRows="0"/>
  <mergeCells count="3">
    <mergeCell ref="A2:C2"/>
    <mergeCell ref="A4:B4"/>
    <mergeCell ref="C4:C5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scale="92" fitToHeight="10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GridLines="0" showZeros="0" workbookViewId="0"/>
  </sheetViews>
  <sheetFormatPr defaultColWidth="9" defaultRowHeight="12.75" customHeight="1"/>
  <cols>
    <col min="1" max="1" width="9.140625" style="2"/>
    <col min="2" max="2" width="65.28515625" style="2" customWidth="1"/>
    <col min="3" max="3" width="45.7109375" style="2" customWidth="1"/>
    <col min="4" max="4" width="9.140625" style="2"/>
  </cols>
  <sheetData>
    <row r="1" spans="1:4" ht="24.75" customHeight="1">
      <c r="A1"/>
      <c r="B1"/>
      <c r="C1"/>
      <c r="D1"/>
    </row>
    <row r="2" spans="1:4" ht="24.75" customHeight="1">
      <c r="A2"/>
      <c r="B2" s="114" t="s">
        <v>7</v>
      </c>
      <c r="C2" s="114"/>
      <c r="D2"/>
    </row>
    <row r="3" spans="1:4" ht="24.75" customHeight="1">
      <c r="A3"/>
      <c r="B3" s="40"/>
      <c r="C3"/>
      <c r="D3"/>
    </row>
    <row r="4" spans="1:4" ht="24.75" customHeight="1">
      <c r="A4"/>
      <c r="B4" s="41" t="s">
        <v>8</v>
      </c>
      <c r="C4" s="42" t="s">
        <v>9</v>
      </c>
      <c r="D4"/>
    </row>
    <row r="5" spans="1:4" ht="24.75" customHeight="1">
      <c r="A5"/>
      <c r="B5" s="43" t="s">
        <v>10</v>
      </c>
      <c r="C5" s="44"/>
      <c r="D5"/>
    </row>
    <row r="6" spans="1:4" ht="24.75" customHeight="1">
      <c r="A6"/>
      <c r="B6" s="43" t="s">
        <v>11</v>
      </c>
      <c r="C6" s="44" t="s">
        <v>12</v>
      </c>
      <c r="D6"/>
    </row>
    <row r="7" spans="1:4" ht="24.75" customHeight="1">
      <c r="A7"/>
      <c r="B7" s="43" t="s">
        <v>13</v>
      </c>
      <c r="C7" s="44" t="s">
        <v>14</v>
      </c>
      <c r="D7"/>
    </row>
    <row r="8" spans="1:4" ht="24.75" customHeight="1">
      <c r="A8"/>
      <c r="B8" s="43" t="s">
        <v>15</v>
      </c>
      <c r="C8" s="44"/>
      <c r="D8"/>
    </row>
    <row r="9" spans="1:4" ht="24.75" customHeight="1">
      <c r="A9"/>
      <c r="B9" s="43" t="s">
        <v>16</v>
      </c>
      <c r="C9" s="44" t="s">
        <v>17</v>
      </c>
      <c r="D9"/>
    </row>
    <row r="10" spans="1:4" ht="24.75" customHeight="1">
      <c r="A10"/>
      <c r="B10" s="43" t="s">
        <v>18</v>
      </c>
      <c r="C10" s="44" t="s">
        <v>19</v>
      </c>
      <c r="D10"/>
    </row>
    <row r="11" spans="1:4" ht="24.75" customHeight="1">
      <c r="A11"/>
      <c r="B11" s="45" t="s">
        <v>20</v>
      </c>
      <c r="C11" s="44" t="s">
        <v>21</v>
      </c>
      <c r="D11"/>
    </row>
    <row r="12" spans="1:4" ht="24.75" customHeight="1">
      <c r="A12"/>
      <c r="B12" s="46" t="s">
        <v>22</v>
      </c>
      <c r="C12" s="47" t="s">
        <v>23</v>
      </c>
      <c r="D12"/>
    </row>
    <row r="13" spans="1:4" ht="24.75" customHeight="1">
      <c r="A13"/>
      <c r="B13" s="46" t="s">
        <v>24</v>
      </c>
      <c r="C13" s="48"/>
      <c r="D13"/>
    </row>
    <row r="14" spans="1:4" ht="24.75" customHeight="1">
      <c r="A14"/>
      <c r="B14" s="49" t="s">
        <v>25</v>
      </c>
      <c r="C14" s="48"/>
      <c r="D14"/>
    </row>
    <row r="15" spans="1:4" ht="24.75" customHeight="1">
      <c r="A15"/>
      <c r="C15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</sheetData>
  <sheetProtection formatCells="0" formatColumns="0" formatRows="0"/>
  <mergeCells count="1">
    <mergeCell ref="B2:C2"/>
  </mergeCells>
  <phoneticPr fontId="15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showGridLines="0" showZeros="0" workbookViewId="0">
      <selection activeCell="A23" sqref="A23"/>
    </sheetView>
  </sheetViews>
  <sheetFormatPr defaultColWidth="9" defaultRowHeight="12.75"/>
  <cols>
    <col min="1" max="1" width="100.85546875" customWidth="1"/>
  </cols>
  <sheetData>
    <row r="1" spans="1:1" ht="12.75" customHeight="1"/>
    <row r="2" spans="1:1" ht="29.25" customHeight="1">
      <c r="A2" s="37" t="s">
        <v>227</v>
      </c>
    </row>
    <row r="3" spans="1:1" ht="32.25" customHeight="1">
      <c r="A3" s="38" t="s">
        <v>26</v>
      </c>
    </row>
    <row r="4" spans="1:1" ht="12.75" customHeight="1"/>
    <row r="5" spans="1:1" s="1" customFormat="1" ht="24" customHeight="1">
      <c r="A5" s="39"/>
    </row>
  </sheetData>
  <sheetProtection formatCells="0" formatColumns="0" formatRows="0"/>
  <phoneticPr fontId="15" type="noConversion"/>
  <printOptions horizontalCentered="1" verticalCentered="1"/>
  <pageMargins left="0.78680555555555598" right="0.39305555555555599" top="1.18055555555556" bottom="0.78680555555555598" header="0" footer="0.39305555555555599"/>
  <pageSetup paperSize="9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0"/>
  <sheetViews>
    <sheetView showGridLines="0" showZeros="0" showWhiteSpace="0" topLeftCell="A31" zoomScaleNormal="100" workbookViewId="0">
      <selection activeCell="B59" sqref="B59"/>
    </sheetView>
  </sheetViews>
  <sheetFormatPr defaultColWidth="9.140625" defaultRowHeight="12.75" customHeight="1"/>
  <cols>
    <col min="1" max="1" width="29.7109375" style="31" customWidth="1"/>
    <col min="2" max="2" width="27.28515625" style="31" customWidth="1"/>
    <col min="3" max="3" width="28.5703125" style="31" customWidth="1"/>
    <col min="4" max="4" width="27.42578125" style="31" customWidth="1"/>
    <col min="5" max="5" width="31.28515625" style="31" customWidth="1"/>
    <col min="6" max="16384" width="9.140625" style="32"/>
  </cols>
  <sheetData>
    <row r="1" spans="1:5" ht="24.75" customHeight="1">
      <c r="A1" s="33" t="s">
        <v>27</v>
      </c>
    </row>
    <row r="2" spans="1:5" ht="24.75" customHeight="1">
      <c r="A2" s="115" t="s">
        <v>28</v>
      </c>
      <c r="B2" s="115"/>
      <c r="C2" s="115"/>
      <c r="D2" s="115"/>
    </row>
    <row r="3" spans="1:5" ht="24.75" customHeight="1">
      <c r="A3" s="55"/>
      <c r="B3" s="56"/>
      <c r="C3" s="34"/>
      <c r="D3" s="35" t="s">
        <v>29</v>
      </c>
    </row>
    <row r="4" spans="1:5" ht="24.75" customHeight="1">
      <c r="A4" s="116" t="s">
        <v>30</v>
      </c>
      <c r="B4" s="116"/>
      <c r="C4" s="116" t="s">
        <v>31</v>
      </c>
      <c r="D4" s="116"/>
    </row>
    <row r="5" spans="1:5" ht="24.75" customHeight="1">
      <c r="A5" s="58" t="s">
        <v>32</v>
      </c>
      <c r="B5" s="58" t="s">
        <v>33</v>
      </c>
      <c r="C5" s="58" t="s">
        <v>32</v>
      </c>
      <c r="D5" s="58" t="s">
        <v>33</v>
      </c>
    </row>
    <row r="6" spans="1:5" s="30" customFormat="1" ht="18.75" customHeight="1">
      <c r="A6" s="59" t="s">
        <v>34</v>
      </c>
      <c r="B6" s="60">
        <f>B7+B8+B9</f>
        <v>34608361.939999998</v>
      </c>
      <c r="C6" s="23" t="s">
        <v>35</v>
      </c>
      <c r="D6" s="61">
        <f>'4'!D7</f>
        <v>31344398.52</v>
      </c>
      <c r="E6" s="36"/>
    </row>
    <row r="7" spans="1:5" s="30" customFormat="1" ht="18.75" customHeight="1">
      <c r="A7" s="59" t="s">
        <v>36</v>
      </c>
      <c r="B7" s="61">
        <v>34086841.939999998</v>
      </c>
      <c r="C7" s="23" t="s">
        <v>37</v>
      </c>
      <c r="D7" s="61"/>
      <c r="E7" s="36"/>
    </row>
    <row r="8" spans="1:5" s="30" customFormat="1" ht="18.75" customHeight="1">
      <c r="A8" s="59" t="s">
        <v>38</v>
      </c>
      <c r="B8" s="61">
        <v>500000</v>
      </c>
      <c r="C8" s="23" t="s">
        <v>39</v>
      </c>
      <c r="D8" s="61">
        <v>0</v>
      </c>
      <c r="E8" s="36"/>
    </row>
    <row r="9" spans="1:5" s="30" customFormat="1" ht="18.75" customHeight="1">
      <c r="A9" s="59" t="s">
        <v>40</v>
      </c>
      <c r="B9" s="61">
        <f>B10+B11</f>
        <v>21520</v>
      </c>
      <c r="C9" s="23" t="s">
        <v>41</v>
      </c>
      <c r="D9" s="61">
        <v>0</v>
      </c>
      <c r="E9" s="36"/>
    </row>
    <row r="10" spans="1:5" s="30" customFormat="1" ht="18.75" customHeight="1">
      <c r="A10" s="59" t="s">
        <v>42</v>
      </c>
      <c r="B10" s="61"/>
      <c r="C10" s="23" t="s">
        <v>43</v>
      </c>
      <c r="D10" s="61">
        <v>0</v>
      </c>
      <c r="E10" s="36"/>
    </row>
    <row r="11" spans="1:5" s="30" customFormat="1" ht="18.75" customHeight="1">
      <c r="A11" s="59" t="s">
        <v>44</v>
      </c>
      <c r="B11" s="61">
        <v>21520</v>
      </c>
      <c r="C11" s="23" t="s">
        <v>45</v>
      </c>
      <c r="D11" s="61">
        <v>0</v>
      </c>
      <c r="E11" s="36"/>
    </row>
    <row r="12" spans="1:5" s="30" customFormat="1" ht="18.75" customHeight="1">
      <c r="A12" s="59" t="s">
        <v>46</v>
      </c>
      <c r="B12" s="62">
        <v>0</v>
      </c>
      <c r="C12" s="23" t="s">
        <v>47</v>
      </c>
      <c r="D12" s="61">
        <v>0</v>
      </c>
      <c r="E12" s="36"/>
    </row>
    <row r="13" spans="1:5" s="30" customFormat="1" ht="18.75" customHeight="1">
      <c r="A13" s="59" t="s">
        <v>48</v>
      </c>
      <c r="B13" s="62">
        <v>0</v>
      </c>
      <c r="C13" s="23" t="s">
        <v>49</v>
      </c>
      <c r="D13" s="61">
        <f>'4'!D14</f>
        <v>2582419.3400000003</v>
      </c>
      <c r="E13" s="36"/>
    </row>
    <row r="14" spans="1:5" s="30" customFormat="1" ht="18.75" customHeight="1">
      <c r="A14" s="59" t="s">
        <v>50</v>
      </c>
      <c r="B14" s="62">
        <v>0</v>
      </c>
      <c r="C14" s="23" t="s">
        <v>51</v>
      </c>
      <c r="D14" s="61"/>
      <c r="E14" s="36"/>
    </row>
    <row r="15" spans="1:5" s="30" customFormat="1" ht="18.75" customHeight="1">
      <c r="A15" s="59" t="s">
        <v>52</v>
      </c>
      <c r="B15" s="63">
        <v>0</v>
      </c>
      <c r="C15" s="23" t="s">
        <v>53</v>
      </c>
      <c r="D15" s="61">
        <f>'4'!D16</f>
        <v>681544.08</v>
      </c>
      <c r="E15" s="36"/>
    </row>
    <row r="16" spans="1:5" s="30" customFormat="1" ht="18.75" customHeight="1">
      <c r="A16" s="59" t="s">
        <v>54</v>
      </c>
      <c r="B16" s="63">
        <v>0</v>
      </c>
      <c r="C16" s="23" t="s">
        <v>55</v>
      </c>
      <c r="D16" s="61"/>
      <c r="E16" s="36"/>
    </row>
    <row r="17" spans="1:5" s="30" customFormat="1" ht="18.75" customHeight="1">
      <c r="A17" s="59" t="s">
        <v>56</v>
      </c>
      <c r="B17" s="63">
        <v>0</v>
      </c>
      <c r="C17" s="23" t="s">
        <v>57</v>
      </c>
      <c r="D17" s="61">
        <v>0</v>
      </c>
      <c r="E17" s="36"/>
    </row>
    <row r="18" spans="1:5" s="30" customFormat="1" ht="18.75" customHeight="1">
      <c r="A18" s="59" t="s">
        <v>58</v>
      </c>
      <c r="B18" s="63">
        <v>0</v>
      </c>
      <c r="C18" s="23" t="s">
        <v>59</v>
      </c>
      <c r="D18" s="61">
        <v>0</v>
      </c>
      <c r="E18" s="36"/>
    </row>
    <row r="19" spans="1:5" s="30" customFormat="1" ht="18.75" customHeight="1">
      <c r="A19" s="59" t="s">
        <v>60</v>
      </c>
      <c r="B19" s="63"/>
      <c r="C19" s="23" t="s">
        <v>61</v>
      </c>
      <c r="D19" s="61">
        <v>0</v>
      </c>
      <c r="E19" s="36"/>
    </row>
    <row r="20" spans="1:5" s="30" customFormat="1" ht="18.75" customHeight="1">
      <c r="A20" s="59"/>
      <c r="B20" s="63"/>
      <c r="C20" s="23" t="s">
        <v>62</v>
      </c>
      <c r="D20" s="61">
        <v>0</v>
      </c>
      <c r="E20" s="36"/>
    </row>
    <row r="21" spans="1:5" s="30" customFormat="1" ht="18.75" customHeight="1">
      <c r="A21" s="59"/>
      <c r="B21" s="63"/>
      <c r="C21" s="23" t="s">
        <v>63</v>
      </c>
      <c r="D21" s="61">
        <v>0</v>
      </c>
      <c r="E21" s="36"/>
    </row>
    <row r="22" spans="1:5" s="30" customFormat="1" ht="18.75" customHeight="1">
      <c r="A22" s="59"/>
      <c r="B22" s="63"/>
      <c r="C22" s="23" t="s">
        <v>64</v>
      </c>
      <c r="D22" s="61">
        <v>0</v>
      </c>
      <c r="E22" s="36"/>
    </row>
    <row r="23" spans="1:5" s="30" customFormat="1" ht="18.75" customHeight="1">
      <c r="A23" s="59"/>
      <c r="B23" s="63"/>
      <c r="C23" s="23" t="s">
        <v>65</v>
      </c>
      <c r="D23" s="61">
        <v>0</v>
      </c>
      <c r="E23" s="36"/>
    </row>
    <row r="24" spans="1:5" s="30" customFormat="1" ht="18.75" customHeight="1">
      <c r="A24" s="59"/>
      <c r="B24" s="63"/>
      <c r="C24" s="23" t="s">
        <v>66</v>
      </c>
      <c r="D24" s="61">
        <v>0</v>
      </c>
      <c r="E24" s="36"/>
    </row>
    <row r="25" spans="1:5" s="30" customFormat="1" ht="18.75" customHeight="1">
      <c r="A25" s="59"/>
      <c r="B25" s="63"/>
      <c r="C25" s="23" t="s">
        <v>67</v>
      </c>
      <c r="D25" s="61">
        <v>0</v>
      </c>
      <c r="E25" s="36"/>
    </row>
    <row r="26" spans="1:5" s="30" customFormat="1" ht="18.75" customHeight="1">
      <c r="A26" s="59"/>
      <c r="B26" s="63"/>
      <c r="C26" s="23" t="s">
        <v>68</v>
      </c>
      <c r="D26" s="61"/>
      <c r="E26" s="36"/>
    </row>
    <row r="27" spans="1:5" s="30" customFormat="1" ht="18.75" customHeight="1">
      <c r="A27" s="59"/>
      <c r="B27" s="63"/>
      <c r="C27" s="23" t="s">
        <v>69</v>
      </c>
      <c r="D27" s="61">
        <v>0</v>
      </c>
      <c r="E27" s="36"/>
    </row>
    <row r="28" spans="1:5" s="30" customFormat="1" ht="18.75" customHeight="1">
      <c r="A28" s="59"/>
      <c r="B28" s="63"/>
      <c r="C28" s="23" t="s">
        <v>70</v>
      </c>
      <c r="D28" s="61">
        <v>0</v>
      </c>
      <c r="E28" s="36"/>
    </row>
    <row r="29" spans="1:5" s="30" customFormat="1" ht="18.75" customHeight="1">
      <c r="A29" s="59"/>
      <c r="B29" s="63"/>
      <c r="C29" s="23" t="s">
        <v>71</v>
      </c>
      <c r="D29" s="61">
        <v>0</v>
      </c>
      <c r="E29" s="36"/>
    </row>
    <row r="30" spans="1:5" s="30" customFormat="1" ht="18.75" customHeight="1">
      <c r="A30" s="59"/>
      <c r="B30" s="63"/>
      <c r="C30" s="23" t="s">
        <v>72</v>
      </c>
      <c r="D30" s="61">
        <v>0</v>
      </c>
      <c r="E30" s="36"/>
    </row>
    <row r="31" spans="1:5" s="30" customFormat="1" ht="18.75" customHeight="1">
      <c r="A31" s="59"/>
      <c r="B31" s="63"/>
      <c r="C31" s="23" t="s">
        <v>73</v>
      </c>
      <c r="D31" s="61">
        <v>0</v>
      </c>
      <c r="E31" s="36"/>
    </row>
    <row r="32" spans="1:5" s="30" customFormat="1" ht="18.75" customHeight="1">
      <c r="A32" s="59"/>
      <c r="B32" s="63"/>
      <c r="C32" s="23" t="s">
        <v>74</v>
      </c>
      <c r="D32" s="61">
        <v>0</v>
      </c>
      <c r="E32" s="36"/>
    </row>
    <row r="33" spans="1:5" s="30" customFormat="1" ht="18.75" customHeight="1">
      <c r="A33" s="59"/>
      <c r="B33" s="63"/>
      <c r="C33" s="23" t="s">
        <v>75</v>
      </c>
      <c r="D33" s="61">
        <v>0</v>
      </c>
      <c r="E33" s="36"/>
    </row>
    <row r="34" spans="1:5" s="30" customFormat="1" ht="18.75" customHeight="1">
      <c r="A34" s="59"/>
      <c r="B34" s="63"/>
      <c r="C34" s="23" t="s">
        <v>76</v>
      </c>
      <c r="D34" s="61">
        <v>0</v>
      </c>
      <c r="E34" s="36"/>
    </row>
    <row r="35" spans="1:5" ht="18.75" customHeight="1">
      <c r="A35" s="28"/>
      <c r="B35" s="64"/>
      <c r="C35" s="65"/>
      <c r="D35" s="61">
        <v>0</v>
      </c>
    </row>
    <row r="36" spans="1:5" s="30" customFormat="1" ht="18.75" customHeight="1">
      <c r="A36" s="29" t="s">
        <v>77</v>
      </c>
      <c r="B36" s="66">
        <f>B6+B9</f>
        <v>34629881.939999998</v>
      </c>
      <c r="C36" s="27" t="s">
        <v>78</v>
      </c>
      <c r="D36" s="66">
        <f>SUM(D6:D16)</f>
        <v>34608361.939999998</v>
      </c>
      <c r="E36" s="36"/>
    </row>
    <row r="37" spans="1:5" ht="18.75" customHeight="1">
      <c r="A37" s="58"/>
      <c r="B37" s="64"/>
      <c r="C37" s="67"/>
      <c r="D37" s="68"/>
    </row>
    <row r="38" spans="1:5" ht="18.75" customHeight="1">
      <c r="A38" s="58"/>
      <c r="B38" s="64"/>
      <c r="C38" s="67"/>
      <c r="D38" s="68"/>
    </row>
    <row r="39" spans="1:5" s="30" customFormat="1" ht="18.75" customHeight="1">
      <c r="A39" s="59" t="s">
        <v>79</v>
      </c>
      <c r="B39" s="69"/>
      <c r="C39" s="23" t="s">
        <v>80</v>
      </c>
      <c r="D39" s="66">
        <v>0</v>
      </c>
      <c r="E39" s="36"/>
    </row>
    <row r="40" spans="1:5" s="30" customFormat="1" ht="18.75" customHeight="1">
      <c r="A40" s="59" t="s">
        <v>81</v>
      </c>
      <c r="B40" s="62"/>
      <c r="C40" s="23"/>
      <c r="D40" s="62"/>
      <c r="E40" s="36"/>
    </row>
    <row r="41" spans="1:5" s="30" customFormat="1" ht="18.75" customHeight="1">
      <c r="A41" s="59" t="s">
        <v>82</v>
      </c>
      <c r="B41" s="62"/>
      <c r="C41" s="70"/>
      <c r="D41" s="62"/>
      <c r="E41" s="36"/>
    </row>
    <row r="42" spans="1:5" s="30" customFormat="1" ht="18.75" customHeight="1">
      <c r="A42" s="59" t="s">
        <v>83</v>
      </c>
      <c r="B42" s="62"/>
      <c r="C42" s="70"/>
      <c r="D42" s="62"/>
      <c r="E42" s="36"/>
    </row>
    <row r="43" spans="1:5" s="30" customFormat="1" ht="18.75" customHeight="1">
      <c r="A43" s="59" t="s">
        <v>84</v>
      </c>
      <c r="B43" s="62"/>
      <c r="C43" s="70"/>
      <c r="D43" s="62"/>
      <c r="E43" s="36"/>
    </row>
    <row r="44" spans="1:5" s="30" customFormat="1" ht="18.75" customHeight="1">
      <c r="A44" s="59" t="s">
        <v>85</v>
      </c>
      <c r="B44" s="62">
        <v>0</v>
      </c>
      <c r="C44" s="70"/>
      <c r="D44" s="62"/>
      <c r="E44" s="36"/>
    </row>
    <row r="45" spans="1:5" s="30" customFormat="1" ht="18.75" customHeight="1">
      <c r="A45" s="59" t="s">
        <v>86</v>
      </c>
      <c r="B45" s="62">
        <v>0</v>
      </c>
      <c r="C45" s="70"/>
      <c r="D45" s="62"/>
      <c r="E45" s="36"/>
    </row>
    <row r="46" spans="1:5" s="30" customFormat="1" ht="18.75" customHeight="1">
      <c r="A46" s="59" t="s">
        <v>87</v>
      </c>
      <c r="B46" s="62">
        <v>0</v>
      </c>
      <c r="C46" s="70"/>
      <c r="D46" s="62"/>
      <c r="E46" s="36"/>
    </row>
    <row r="47" spans="1:5" s="30" customFormat="1" ht="18.75" customHeight="1">
      <c r="A47" s="59" t="s">
        <v>88</v>
      </c>
      <c r="B47" s="62">
        <v>0</v>
      </c>
      <c r="C47" s="70"/>
      <c r="D47" s="62"/>
      <c r="E47" s="36"/>
    </row>
    <row r="48" spans="1:5" ht="18.75" customHeight="1">
      <c r="A48" s="28"/>
      <c r="B48" s="68"/>
      <c r="C48" s="71"/>
      <c r="D48" s="68"/>
    </row>
    <row r="49" spans="1:5" s="30" customFormat="1" ht="18.75" customHeight="1">
      <c r="A49" s="29" t="s">
        <v>89</v>
      </c>
      <c r="B49" s="66">
        <f>B36</f>
        <v>34629881.939999998</v>
      </c>
      <c r="C49" s="27" t="s">
        <v>90</v>
      </c>
      <c r="D49" s="66">
        <f>D36</f>
        <v>34608361.939999998</v>
      </c>
      <c r="E49" s="36"/>
    </row>
    <row r="50" spans="1:5" ht="27" customHeight="1"/>
  </sheetData>
  <sheetProtection formatCells="0" formatColumns="0" formatRows="0"/>
  <mergeCells count="3">
    <mergeCell ref="A2:D2"/>
    <mergeCell ref="A4:B4"/>
    <mergeCell ref="C4:D4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scale="70" fitToHeight="10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GridLines="0" showZeros="0" workbookViewId="0">
      <selection activeCell="B13" sqref="B13"/>
    </sheetView>
  </sheetViews>
  <sheetFormatPr defaultColWidth="9" defaultRowHeight="12.75" customHeight="1"/>
  <cols>
    <col min="1" max="1" width="31.140625" style="2" customWidth="1"/>
    <col min="2" max="2" width="44.42578125" style="2" customWidth="1"/>
    <col min="3" max="3" width="31.28515625" style="2" customWidth="1"/>
  </cols>
  <sheetData>
    <row r="1" spans="1:3" ht="24.75" customHeight="1">
      <c r="A1" s="11" t="s">
        <v>27</v>
      </c>
    </row>
    <row r="2" spans="1:3" ht="24.75" customHeight="1">
      <c r="A2" s="114" t="s">
        <v>91</v>
      </c>
      <c r="B2" s="114"/>
    </row>
    <row r="3" spans="1:3" ht="24.75" customHeight="1">
      <c r="A3" s="57"/>
      <c r="B3" s="4" t="s">
        <v>29</v>
      </c>
    </row>
    <row r="4" spans="1:3" ht="24" customHeight="1">
      <c r="A4" s="72" t="s">
        <v>32</v>
      </c>
      <c r="B4" s="72" t="s">
        <v>33</v>
      </c>
    </row>
    <row r="5" spans="1:3" s="1" customFormat="1" ht="20.25" customHeight="1">
      <c r="A5" s="59" t="s">
        <v>34</v>
      </c>
      <c r="B5" s="27">
        <f>B6+B7+B8</f>
        <v>34608361.939999998</v>
      </c>
      <c r="C5" s="10"/>
    </row>
    <row r="6" spans="1:3" s="1" customFormat="1" ht="20.25" customHeight="1">
      <c r="A6" s="59" t="s">
        <v>36</v>
      </c>
      <c r="B6" s="103">
        <v>34086841.939999998</v>
      </c>
      <c r="C6" s="10"/>
    </row>
    <row r="7" spans="1:3" s="1" customFormat="1" ht="20.25" customHeight="1">
      <c r="A7" s="59" t="s">
        <v>38</v>
      </c>
      <c r="B7" s="103">
        <v>500000</v>
      </c>
      <c r="C7" s="10"/>
    </row>
    <row r="8" spans="1:3" s="1" customFormat="1" ht="20.25" customHeight="1">
      <c r="A8" s="59" t="s">
        <v>40</v>
      </c>
      <c r="B8" s="103">
        <f>B9+B10</f>
        <v>21520</v>
      </c>
      <c r="C8" s="10"/>
    </row>
    <row r="9" spans="1:3" s="1" customFormat="1" ht="20.25" customHeight="1">
      <c r="A9" s="59" t="s">
        <v>42</v>
      </c>
      <c r="B9" s="103"/>
      <c r="C9" s="10"/>
    </row>
    <row r="10" spans="1:3" s="1" customFormat="1" ht="20.25" customHeight="1">
      <c r="A10" s="59" t="s">
        <v>44</v>
      </c>
      <c r="B10" s="103">
        <v>21520</v>
      </c>
      <c r="C10" s="10"/>
    </row>
    <row r="11" spans="1:3" s="1" customFormat="1" ht="20.25" customHeight="1">
      <c r="A11" s="59" t="s">
        <v>46</v>
      </c>
      <c r="B11" s="73">
        <v>0</v>
      </c>
      <c r="C11" s="10"/>
    </row>
    <row r="12" spans="1:3" s="1" customFormat="1" ht="20.25" customHeight="1">
      <c r="A12" s="59" t="s">
        <v>48</v>
      </c>
      <c r="B12" s="73">
        <v>0</v>
      </c>
      <c r="C12" s="10"/>
    </row>
    <row r="13" spans="1:3" s="1" customFormat="1" ht="20.25" customHeight="1">
      <c r="A13" s="59" t="s">
        <v>50</v>
      </c>
      <c r="B13" s="73">
        <v>0</v>
      </c>
      <c r="C13" s="10"/>
    </row>
    <row r="14" spans="1:3" s="1" customFormat="1" ht="20.25" customHeight="1">
      <c r="A14" s="59" t="s">
        <v>52</v>
      </c>
      <c r="B14" s="73">
        <v>0</v>
      </c>
      <c r="C14" s="10"/>
    </row>
    <row r="15" spans="1:3" s="1" customFormat="1" ht="20.25" customHeight="1">
      <c r="A15" s="59" t="s">
        <v>54</v>
      </c>
      <c r="B15" s="73">
        <v>0</v>
      </c>
      <c r="C15" s="10"/>
    </row>
    <row r="16" spans="1:3" s="1" customFormat="1" ht="20.25" customHeight="1">
      <c r="A16" s="59" t="s">
        <v>56</v>
      </c>
      <c r="B16" s="73">
        <v>0</v>
      </c>
      <c r="C16" s="10"/>
    </row>
    <row r="17" spans="1:3" s="1" customFormat="1" ht="20.25" customHeight="1">
      <c r="A17" s="59" t="s">
        <v>58</v>
      </c>
      <c r="B17" s="73">
        <v>0</v>
      </c>
      <c r="C17" s="10"/>
    </row>
    <row r="18" spans="1:3" s="1" customFormat="1" ht="20.25" customHeight="1">
      <c r="A18" s="59" t="s">
        <v>60</v>
      </c>
      <c r="B18" s="73"/>
      <c r="C18" s="10"/>
    </row>
    <row r="19" spans="1:3" s="1" customFormat="1" ht="20.25" customHeight="1">
      <c r="A19" s="59" t="s">
        <v>79</v>
      </c>
      <c r="B19" s="74"/>
      <c r="C19" s="10"/>
    </row>
    <row r="20" spans="1:3" s="1" customFormat="1" ht="20.25" customHeight="1">
      <c r="A20" s="59" t="s">
        <v>81</v>
      </c>
      <c r="B20" s="74"/>
      <c r="C20" s="10"/>
    </row>
    <row r="21" spans="1:3" s="1" customFormat="1" ht="20.25" customHeight="1">
      <c r="A21" s="59" t="s">
        <v>82</v>
      </c>
      <c r="B21" s="74"/>
      <c r="C21" s="10"/>
    </row>
    <row r="22" spans="1:3" s="1" customFormat="1" ht="20.25" customHeight="1">
      <c r="A22" s="59" t="s">
        <v>83</v>
      </c>
      <c r="B22" s="74"/>
      <c r="C22" s="10"/>
    </row>
    <row r="23" spans="1:3" s="1" customFormat="1" ht="20.25" customHeight="1">
      <c r="A23" s="59" t="s">
        <v>84</v>
      </c>
      <c r="B23" s="74">
        <v>0</v>
      </c>
      <c r="C23" s="10"/>
    </row>
    <row r="24" spans="1:3" s="1" customFormat="1" ht="20.25" customHeight="1">
      <c r="A24" s="59" t="s">
        <v>85</v>
      </c>
      <c r="B24" s="74">
        <v>0</v>
      </c>
      <c r="C24" s="10"/>
    </row>
    <row r="25" spans="1:3" s="1" customFormat="1" ht="20.25" customHeight="1">
      <c r="A25" s="59" t="s">
        <v>86</v>
      </c>
      <c r="B25" s="74">
        <v>0</v>
      </c>
      <c r="C25" s="10"/>
    </row>
    <row r="26" spans="1:3" s="1" customFormat="1" ht="20.25" customHeight="1">
      <c r="A26" s="59" t="s">
        <v>87</v>
      </c>
      <c r="B26" s="74">
        <v>0</v>
      </c>
      <c r="C26" s="10"/>
    </row>
    <row r="27" spans="1:3" s="1" customFormat="1" ht="20.25" customHeight="1">
      <c r="A27" s="59" t="s">
        <v>88</v>
      </c>
      <c r="B27" s="74">
        <v>0</v>
      </c>
      <c r="C27" s="10"/>
    </row>
    <row r="28" spans="1:3" ht="20.25" customHeight="1">
      <c r="A28" s="28"/>
      <c r="B28" s="75"/>
    </row>
    <row r="29" spans="1:3" s="1" customFormat="1" ht="20.25" customHeight="1">
      <c r="A29" s="29" t="s">
        <v>89</v>
      </c>
      <c r="B29" s="27">
        <f>B5</f>
        <v>34608361.939999998</v>
      </c>
      <c r="C29" s="10"/>
    </row>
  </sheetData>
  <sheetProtection formatCells="0" formatColumns="0" formatRows="0"/>
  <mergeCells count="1">
    <mergeCell ref="A2:B2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fitToHeight="10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topLeftCell="A10" workbookViewId="0">
      <selection activeCell="C33" sqref="C33"/>
    </sheetView>
  </sheetViews>
  <sheetFormatPr defaultColWidth="9" defaultRowHeight="12.75" customHeight="1"/>
  <cols>
    <col min="1" max="1" width="14.42578125" style="2" customWidth="1"/>
    <col min="2" max="2" width="35.28515625" style="2" customWidth="1"/>
    <col min="3" max="3" width="21.42578125" style="2" customWidth="1"/>
    <col min="4" max="5" width="19.7109375" style="2" customWidth="1"/>
    <col min="6" max="7" width="6.85546875" style="2" customWidth="1"/>
  </cols>
  <sheetData>
    <row r="1" spans="1:7" ht="17.25" customHeight="1">
      <c r="A1" s="11" t="s">
        <v>27</v>
      </c>
      <c r="B1" s="11"/>
    </row>
    <row r="2" spans="1:7" ht="24.75" customHeight="1">
      <c r="A2" s="117" t="s">
        <v>230</v>
      </c>
      <c r="B2" s="117"/>
      <c r="C2" s="117"/>
      <c r="D2" s="117"/>
      <c r="E2" s="117"/>
    </row>
    <row r="3" spans="1:7" ht="24.75" customHeight="1">
      <c r="A3" s="25"/>
      <c r="B3" s="25"/>
      <c r="C3" s="25"/>
      <c r="E3" s="26" t="s">
        <v>29</v>
      </c>
    </row>
    <row r="4" spans="1:7" ht="24.75" customHeight="1">
      <c r="A4" s="118" t="s">
        <v>92</v>
      </c>
      <c r="B4" s="118" t="s">
        <v>93</v>
      </c>
      <c r="C4" s="118" t="s">
        <v>94</v>
      </c>
      <c r="D4" s="118" t="s">
        <v>95</v>
      </c>
      <c r="E4" s="118" t="s">
        <v>96</v>
      </c>
    </row>
    <row r="5" spans="1:7" ht="24.75" customHeight="1">
      <c r="A5" s="118"/>
      <c r="B5" s="118"/>
      <c r="C5" s="118"/>
      <c r="D5" s="118"/>
      <c r="E5" s="118"/>
    </row>
    <row r="6" spans="1:7" ht="18" customHeight="1">
      <c r="A6" s="72" t="s">
        <v>97</v>
      </c>
      <c r="B6" s="72" t="s">
        <v>98</v>
      </c>
      <c r="C6" s="72">
        <v>1</v>
      </c>
      <c r="D6" s="72">
        <v>2</v>
      </c>
      <c r="E6" s="72">
        <v>3</v>
      </c>
    </row>
    <row r="7" spans="1:7" s="1" customFormat="1" ht="24" customHeight="1">
      <c r="A7" s="77"/>
      <c r="B7" s="77" t="s">
        <v>99</v>
      </c>
      <c r="C7" s="78">
        <f>D7+E7</f>
        <v>34608361.939999998</v>
      </c>
      <c r="D7" s="78">
        <f>D8+D13+D20</f>
        <v>24236841.939999998</v>
      </c>
      <c r="E7" s="78">
        <f>E8</f>
        <v>10371520</v>
      </c>
      <c r="F7" s="10"/>
      <c r="G7" s="10"/>
    </row>
    <row r="8" spans="1:7" ht="24" customHeight="1">
      <c r="A8" s="77" t="s">
        <v>100</v>
      </c>
      <c r="B8" s="77" t="s">
        <v>101</v>
      </c>
      <c r="C8" s="78">
        <f>D8+E8</f>
        <v>31344398.52</v>
      </c>
      <c r="D8" s="78">
        <f>D9</f>
        <v>20972878.52</v>
      </c>
      <c r="E8" s="78">
        <f>E9</f>
        <v>10371520</v>
      </c>
    </row>
    <row r="9" spans="1:7" ht="24" customHeight="1">
      <c r="A9" s="77" t="s">
        <v>102</v>
      </c>
      <c r="B9" s="77" t="s">
        <v>103</v>
      </c>
      <c r="C9" s="79">
        <f t="shared" ref="C9:C21" si="0">D9+E9</f>
        <v>31344398.52</v>
      </c>
      <c r="D9" s="79">
        <f>SUM(D10:D12)</f>
        <v>20972878.52</v>
      </c>
      <c r="E9" s="79">
        <f>E11+E12</f>
        <v>10371520</v>
      </c>
    </row>
    <row r="10" spans="1:7" ht="24" customHeight="1">
      <c r="A10" s="80" t="s">
        <v>104</v>
      </c>
      <c r="B10" s="80" t="s">
        <v>105</v>
      </c>
      <c r="C10" s="79">
        <f t="shared" si="0"/>
        <v>20972878.52</v>
      </c>
      <c r="D10" s="81">
        <v>20972878.52</v>
      </c>
      <c r="E10" s="81"/>
    </row>
    <row r="11" spans="1:7" ht="24" customHeight="1">
      <c r="A11" s="80" t="s">
        <v>106</v>
      </c>
      <c r="B11" s="80" t="s">
        <v>107</v>
      </c>
      <c r="C11" s="79">
        <f t="shared" si="0"/>
        <v>4000000</v>
      </c>
      <c r="D11" s="81">
        <v>0</v>
      </c>
      <c r="E11" s="81">
        <v>4000000</v>
      </c>
    </row>
    <row r="12" spans="1:7" ht="24" customHeight="1">
      <c r="A12" s="80" t="s">
        <v>108</v>
      </c>
      <c r="B12" s="80" t="s">
        <v>109</v>
      </c>
      <c r="C12" s="79">
        <f t="shared" si="0"/>
        <v>6371520</v>
      </c>
      <c r="D12" s="81">
        <v>0</v>
      </c>
      <c r="E12" s="81">
        <v>6371520</v>
      </c>
    </row>
    <row r="13" spans="1:7" ht="24" customHeight="1">
      <c r="A13" s="77" t="s">
        <v>110</v>
      </c>
      <c r="B13" s="77" t="s">
        <v>111</v>
      </c>
      <c r="C13" s="79">
        <f t="shared" si="0"/>
        <v>2582419.3400000003</v>
      </c>
      <c r="D13" s="79">
        <f>D14+D18</f>
        <v>2582419.3400000003</v>
      </c>
      <c r="E13" s="79">
        <v>0</v>
      </c>
    </row>
    <row r="14" spans="1:7" ht="24" customHeight="1">
      <c r="A14" s="77" t="s">
        <v>112</v>
      </c>
      <c r="B14" s="77" t="s">
        <v>113</v>
      </c>
      <c r="C14" s="79">
        <f t="shared" si="0"/>
        <v>2562013.6800000002</v>
      </c>
      <c r="D14" s="79">
        <f>D15+D16+D17</f>
        <v>2562013.6800000002</v>
      </c>
      <c r="E14" s="79">
        <v>0</v>
      </c>
    </row>
    <row r="15" spans="1:7" ht="24" customHeight="1">
      <c r="A15" s="80" t="s">
        <v>114</v>
      </c>
      <c r="B15" s="80" t="s">
        <v>115</v>
      </c>
      <c r="C15" s="79">
        <f>D15</f>
        <v>113334</v>
      </c>
      <c r="D15" s="81">
        <v>113334</v>
      </c>
      <c r="E15" s="81">
        <v>0</v>
      </c>
    </row>
    <row r="16" spans="1:7" ht="24" customHeight="1">
      <c r="A16" s="80" t="s">
        <v>116</v>
      </c>
      <c r="B16" s="80" t="s">
        <v>117</v>
      </c>
      <c r="C16" s="79">
        <f t="shared" ref="C16:C17" si="1">D16</f>
        <v>1632453.12</v>
      </c>
      <c r="D16" s="81">
        <v>1632453.12</v>
      </c>
      <c r="E16" s="81">
        <v>0</v>
      </c>
    </row>
    <row r="17" spans="1:5" ht="24" customHeight="1">
      <c r="A17" s="80" t="s">
        <v>118</v>
      </c>
      <c r="B17" s="80" t="s">
        <v>119</v>
      </c>
      <c r="C17" s="79">
        <f t="shared" si="1"/>
        <v>816226.56</v>
      </c>
      <c r="D17" s="81">
        <v>816226.56</v>
      </c>
      <c r="E17" s="81">
        <v>0</v>
      </c>
    </row>
    <row r="18" spans="1:5" ht="24" customHeight="1">
      <c r="A18" s="77" t="s">
        <v>120</v>
      </c>
      <c r="B18" s="77" t="s">
        <v>121</v>
      </c>
      <c r="C18" s="79">
        <f t="shared" si="0"/>
        <v>20405.66</v>
      </c>
      <c r="D18" s="79">
        <f>D19</f>
        <v>20405.66</v>
      </c>
      <c r="E18" s="79">
        <v>0</v>
      </c>
    </row>
    <row r="19" spans="1:5" ht="24" customHeight="1">
      <c r="A19" s="80" t="s">
        <v>122</v>
      </c>
      <c r="B19" s="80" t="s">
        <v>123</v>
      </c>
      <c r="C19" s="79">
        <f>D19</f>
        <v>20405.66</v>
      </c>
      <c r="D19" s="81">
        <v>20405.66</v>
      </c>
      <c r="E19" s="81">
        <v>0</v>
      </c>
    </row>
    <row r="20" spans="1:5" ht="24" customHeight="1">
      <c r="A20" s="77" t="s">
        <v>124</v>
      </c>
      <c r="B20" s="77" t="s">
        <v>125</v>
      </c>
      <c r="C20" s="79">
        <f>C21</f>
        <v>681544.08</v>
      </c>
      <c r="D20" s="79">
        <f>D21</f>
        <v>681544.08</v>
      </c>
      <c r="E20" s="79">
        <v>0</v>
      </c>
    </row>
    <row r="21" spans="1:5" ht="24" customHeight="1">
      <c r="A21" s="77" t="s">
        <v>126</v>
      </c>
      <c r="B21" s="77" t="s">
        <v>127</v>
      </c>
      <c r="C21" s="79">
        <f t="shared" si="0"/>
        <v>681544.08</v>
      </c>
      <c r="D21" s="79">
        <f>D22</f>
        <v>681544.08</v>
      </c>
      <c r="E21" s="79">
        <v>0</v>
      </c>
    </row>
    <row r="22" spans="1:5" ht="24" customHeight="1">
      <c r="A22" s="80" t="s">
        <v>128</v>
      </c>
      <c r="B22" s="80" t="s">
        <v>129</v>
      </c>
      <c r="C22" s="79">
        <f>'7'!D14</f>
        <v>663184.07999999996</v>
      </c>
      <c r="D22" s="81">
        <v>681544.08</v>
      </c>
      <c r="E22" s="81">
        <v>0</v>
      </c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scale="74" fitToHeight="10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7"/>
  <sheetViews>
    <sheetView showGridLines="0" showZeros="0" workbookViewId="0">
      <selection activeCell="A2" sqref="A2:D2"/>
    </sheetView>
  </sheetViews>
  <sheetFormatPr defaultColWidth="9" defaultRowHeight="12.75" customHeight="1"/>
  <cols>
    <col min="1" max="1" width="33.140625" style="2" customWidth="1"/>
    <col min="2" max="2" width="24.5703125" style="2" customWidth="1"/>
    <col min="3" max="3" width="29" style="2" customWidth="1"/>
    <col min="4" max="4" width="28" style="2" customWidth="1"/>
    <col min="5" max="99" width="9" style="2" customWidth="1"/>
  </cols>
  <sheetData>
    <row r="1" spans="1:99" ht="25.5" customHeight="1">
      <c r="A1" s="11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19" t="s">
        <v>130</v>
      </c>
      <c r="B2" s="119"/>
      <c r="C2" s="119"/>
      <c r="D2" s="119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</row>
    <row r="3" spans="1:99" ht="16.5" customHeight="1">
      <c r="B3" s="18"/>
      <c r="C3" s="19"/>
      <c r="D3" s="4" t="s">
        <v>29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</row>
    <row r="4" spans="1:99" ht="16.5" customHeight="1">
      <c r="A4" s="118" t="s">
        <v>131</v>
      </c>
      <c r="B4" s="118"/>
      <c r="C4" s="118" t="s">
        <v>132</v>
      </c>
      <c r="D4" s="11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16.5" customHeight="1">
      <c r="A5" s="72" t="s">
        <v>32</v>
      </c>
      <c r="B5" s="72" t="s">
        <v>33</v>
      </c>
      <c r="C5" s="72" t="s">
        <v>32</v>
      </c>
      <c r="D5" s="72" t="s">
        <v>99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16.5" customHeight="1">
      <c r="A6" s="82" t="s">
        <v>133</v>
      </c>
      <c r="B6" s="60">
        <f>B7+B8+B9</f>
        <v>34608361.939999998</v>
      </c>
      <c r="C6" s="82" t="s">
        <v>134</v>
      </c>
      <c r="D6" s="60">
        <f>SUM(D7:D35)</f>
        <v>34608361.939999998</v>
      </c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10"/>
    </row>
    <row r="7" spans="1:99" s="1" customFormat="1" ht="16.5" customHeight="1">
      <c r="A7" s="83" t="s">
        <v>135</v>
      </c>
      <c r="B7" s="61">
        <v>34608361.939999998</v>
      </c>
      <c r="C7" s="23" t="s">
        <v>35</v>
      </c>
      <c r="D7" s="61">
        <f>'6'!C8</f>
        <v>31344398.52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10"/>
    </row>
    <row r="8" spans="1:99" s="1" customFormat="1" ht="16.5" customHeight="1">
      <c r="A8" s="83" t="s">
        <v>136</v>
      </c>
      <c r="B8" s="61">
        <v>0</v>
      </c>
      <c r="C8" s="23" t="s">
        <v>37</v>
      </c>
      <c r="D8" s="61">
        <v>0</v>
      </c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10"/>
    </row>
    <row r="9" spans="1:99" s="1" customFormat="1" ht="16.5" customHeight="1">
      <c r="A9" s="83" t="s">
        <v>137</v>
      </c>
      <c r="B9" s="61">
        <v>0</v>
      </c>
      <c r="C9" s="23" t="s">
        <v>39</v>
      </c>
      <c r="D9" s="61">
        <v>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10"/>
    </row>
    <row r="10" spans="1:99" s="1" customFormat="1" ht="16.5" customHeight="1">
      <c r="A10" s="83"/>
      <c r="B10" s="61"/>
      <c r="C10" s="23" t="s">
        <v>41</v>
      </c>
      <c r="D10" s="61">
        <v>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10"/>
    </row>
    <row r="11" spans="1:99" s="1" customFormat="1" ht="16.5" customHeight="1">
      <c r="A11" s="83"/>
      <c r="B11" s="61"/>
      <c r="C11" s="23" t="s">
        <v>43</v>
      </c>
      <c r="D11" s="61">
        <v>0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10"/>
    </row>
    <row r="12" spans="1:99" s="1" customFormat="1" ht="16.5" customHeight="1">
      <c r="A12" s="83"/>
      <c r="B12" s="61"/>
      <c r="C12" s="23" t="s">
        <v>45</v>
      </c>
      <c r="D12" s="61">
        <v>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10"/>
    </row>
    <row r="13" spans="1:99" s="1" customFormat="1" ht="16.5" customHeight="1">
      <c r="A13" s="84"/>
      <c r="B13" s="61"/>
      <c r="C13" s="23" t="s">
        <v>47</v>
      </c>
      <c r="D13" s="61">
        <v>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10"/>
    </row>
    <row r="14" spans="1:99" s="1" customFormat="1" ht="16.5" customHeight="1">
      <c r="A14" s="84"/>
      <c r="B14" s="61"/>
      <c r="C14" s="23" t="s">
        <v>49</v>
      </c>
      <c r="D14" s="61">
        <f>'6'!C13</f>
        <v>2582419.3400000003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10"/>
    </row>
    <row r="15" spans="1:99" s="1" customFormat="1" ht="16.5" customHeight="1">
      <c r="A15" s="84"/>
      <c r="B15" s="61"/>
      <c r="C15" s="23" t="s">
        <v>51</v>
      </c>
      <c r="D15" s="61">
        <v>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10"/>
    </row>
    <row r="16" spans="1:99" s="1" customFormat="1" ht="16.5" customHeight="1">
      <c r="A16" s="84"/>
      <c r="B16" s="61"/>
      <c r="C16" s="23" t="s">
        <v>53</v>
      </c>
      <c r="D16" s="61">
        <f>'6'!C20</f>
        <v>681544.08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10"/>
    </row>
    <row r="17" spans="1:99" s="1" customFormat="1" ht="16.5" customHeight="1">
      <c r="A17" s="84"/>
      <c r="B17" s="61"/>
      <c r="C17" s="23" t="s">
        <v>55</v>
      </c>
      <c r="D17" s="61">
        <v>0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10"/>
    </row>
    <row r="18" spans="1:99" s="1" customFormat="1" ht="16.5" customHeight="1">
      <c r="A18" s="84"/>
      <c r="B18" s="61"/>
      <c r="C18" s="23" t="s">
        <v>57</v>
      </c>
      <c r="D18" s="61">
        <v>0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10"/>
    </row>
    <row r="19" spans="1:99" s="1" customFormat="1" ht="16.5" customHeight="1">
      <c r="A19" s="84"/>
      <c r="B19" s="61"/>
      <c r="C19" s="23" t="s">
        <v>59</v>
      </c>
      <c r="D19" s="61">
        <v>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10"/>
    </row>
    <row r="20" spans="1:99" s="1" customFormat="1" ht="16.5" customHeight="1">
      <c r="A20" s="84"/>
      <c r="B20" s="61"/>
      <c r="C20" s="23" t="s">
        <v>61</v>
      </c>
      <c r="D20" s="61">
        <v>0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10"/>
    </row>
    <row r="21" spans="1:99" s="1" customFormat="1" ht="16.5" customHeight="1">
      <c r="A21" s="84"/>
      <c r="B21" s="61"/>
      <c r="C21" s="23" t="s">
        <v>62</v>
      </c>
      <c r="D21" s="61">
        <v>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10"/>
    </row>
    <row r="22" spans="1:99" s="1" customFormat="1" ht="16.5" customHeight="1">
      <c r="A22" s="84"/>
      <c r="B22" s="61"/>
      <c r="C22" s="23" t="s">
        <v>63</v>
      </c>
      <c r="D22" s="61">
        <v>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10"/>
    </row>
    <row r="23" spans="1:99" s="1" customFormat="1" ht="16.5" customHeight="1">
      <c r="A23" s="84"/>
      <c r="B23" s="61"/>
      <c r="C23" s="23" t="s">
        <v>64</v>
      </c>
      <c r="D23" s="61">
        <v>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10"/>
    </row>
    <row r="24" spans="1:99" s="1" customFormat="1" ht="16.5" customHeight="1">
      <c r="A24" s="84"/>
      <c r="B24" s="61"/>
      <c r="C24" s="23" t="s">
        <v>65</v>
      </c>
      <c r="D24" s="61">
        <v>0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10"/>
    </row>
    <row r="25" spans="1:99" s="1" customFormat="1" ht="16.5" customHeight="1">
      <c r="A25" s="84"/>
      <c r="B25" s="61"/>
      <c r="C25" s="23" t="s">
        <v>66</v>
      </c>
      <c r="D25" s="61">
        <v>0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10"/>
    </row>
    <row r="26" spans="1:99" s="1" customFormat="1" ht="16.5" customHeight="1">
      <c r="A26" s="84"/>
      <c r="B26" s="61"/>
      <c r="C26" s="23" t="s">
        <v>67</v>
      </c>
      <c r="D26" s="6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10"/>
    </row>
    <row r="27" spans="1:99" s="1" customFormat="1" ht="16.5" customHeight="1">
      <c r="A27" s="84"/>
      <c r="B27" s="61"/>
      <c r="C27" s="23" t="s">
        <v>68</v>
      </c>
      <c r="D27" s="61">
        <v>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10"/>
    </row>
    <row r="28" spans="1:99" s="1" customFormat="1" ht="16.5" customHeight="1">
      <c r="A28" s="84"/>
      <c r="B28" s="61"/>
      <c r="C28" s="23" t="s">
        <v>69</v>
      </c>
      <c r="D28" s="61">
        <v>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10"/>
    </row>
    <row r="29" spans="1:99" s="1" customFormat="1" ht="16.5" customHeight="1">
      <c r="A29" s="84"/>
      <c r="B29" s="61"/>
      <c r="C29" s="23" t="s">
        <v>70</v>
      </c>
      <c r="D29" s="61">
        <v>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10"/>
    </row>
    <row r="30" spans="1:99" s="1" customFormat="1" ht="16.5" customHeight="1">
      <c r="A30" s="84"/>
      <c r="B30" s="61"/>
      <c r="C30" s="23" t="s">
        <v>71</v>
      </c>
      <c r="D30" s="61">
        <v>0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10"/>
    </row>
    <row r="31" spans="1:99" s="1" customFormat="1" ht="16.5" customHeight="1">
      <c r="A31" s="84"/>
      <c r="B31" s="61"/>
      <c r="C31" s="23" t="s">
        <v>72</v>
      </c>
      <c r="D31" s="61">
        <v>0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10"/>
    </row>
    <row r="32" spans="1:99" s="1" customFormat="1" ht="16.5" customHeight="1">
      <c r="A32" s="84"/>
      <c r="B32" s="61"/>
      <c r="C32" s="23" t="s">
        <v>73</v>
      </c>
      <c r="D32" s="61">
        <v>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10"/>
    </row>
    <row r="33" spans="1:99" s="1" customFormat="1" ht="16.5" customHeight="1">
      <c r="A33" s="84"/>
      <c r="B33" s="61"/>
      <c r="C33" s="23" t="s">
        <v>74</v>
      </c>
      <c r="D33" s="61"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10"/>
    </row>
    <row r="34" spans="1:99" s="1" customFormat="1" ht="16.5" customHeight="1">
      <c r="A34" s="84"/>
      <c r="B34" s="61"/>
      <c r="C34" s="23" t="s">
        <v>75</v>
      </c>
      <c r="D34" s="61">
        <v>0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10"/>
    </row>
    <row r="35" spans="1:99" s="1" customFormat="1" ht="16.5" customHeight="1">
      <c r="A35" s="84"/>
      <c r="B35" s="61"/>
      <c r="C35" s="23" t="s">
        <v>76</v>
      </c>
      <c r="D35" s="61"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10"/>
    </row>
    <row r="36" spans="1:99" ht="16.5" customHeight="1">
      <c r="A36" s="85"/>
      <c r="B36" s="86"/>
      <c r="C36" s="87"/>
      <c r="D36" s="2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16.5" customHeight="1">
      <c r="A37" s="88" t="s">
        <v>138</v>
      </c>
      <c r="B37" s="60">
        <f>B6</f>
        <v>34608361.939999998</v>
      </c>
      <c r="C37" s="88" t="s">
        <v>139</v>
      </c>
      <c r="D37" s="60">
        <f>D6</f>
        <v>34608361.939999998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scale="6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showGridLines="0" showZeros="0" workbookViewId="0">
      <selection activeCell="F5" sqref="F5"/>
    </sheetView>
  </sheetViews>
  <sheetFormatPr defaultColWidth="9" defaultRowHeight="12.75" customHeight="1"/>
  <cols>
    <col min="1" max="1" width="8.7109375" style="2" customWidth="1"/>
    <col min="2" max="2" width="24.28515625" style="2" customWidth="1"/>
    <col min="3" max="3" width="16.28515625" style="2" customWidth="1"/>
    <col min="4" max="4" width="15.7109375" style="2" customWidth="1"/>
    <col min="5" max="5" width="15.5703125" style="2" customWidth="1"/>
    <col min="6" max="6" width="15.85546875" style="2" customWidth="1"/>
    <col min="7" max="9" width="6.42578125" style="2" customWidth="1"/>
    <col min="10" max="10" width="6.5703125" style="2" customWidth="1"/>
    <col min="11" max="12" width="8.7109375" style="2" customWidth="1"/>
    <col min="13" max="14" width="6.85546875" style="2" customWidth="1"/>
  </cols>
  <sheetData>
    <row r="1" spans="1:14" ht="24.75" customHeight="1">
      <c r="A1" s="11" t="s">
        <v>27</v>
      </c>
      <c r="B1" s="11"/>
    </row>
    <row r="2" spans="1:14" ht="24.75" customHeight="1">
      <c r="A2" s="114" t="s">
        <v>140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4" ht="24.75" customHeight="1">
      <c r="L3" s="4" t="s">
        <v>29</v>
      </c>
    </row>
    <row r="4" spans="1:14" ht="24.75" customHeight="1">
      <c r="A4" s="118" t="s">
        <v>141</v>
      </c>
      <c r="B4" s="118" t="s">
        <v>142</v>
      </c>
      <c r="C4" s="118" t="s">
        <v>99</v>
      </c>
      <c r="D4" s="118" t="s">
        <v>143</v>
      </c>
      <c r="E4" s="118"/>
      <c r="F4" s="118"/>
      <c r="G4" s="118" t="s">
        <v>144</v>
      </c>
      <c r="H4" s="118"/>
      <c r="I4" s="118"/>
      <c r="J4" s="118" t="s">
        <v>145</v>
      </c>
      <c r="K4" s="118"/>
      <c r="L4" s="118"/>
    </row>
    <row r="5" spans="1:14" ht="24.75" customHeight="1">
      <c r="A5" s="118"/>
      <c r="B5" s="118"/>
      <c r="C5" s="118"/>
      <c r="D5" s="76" t="s">
        <v>99</v>
      </c>
      <c r="E5" s="76" t="s">
        <v>95</v>
      </c>
      <c r="F5" s="76" t="s">
        <v>96</v>
      </c>
      <c r="G5" s="76" t="s">
        <v>99</v>
      </c>
      <c r="H5" s="76" t="s">
        <v>95</v>
      </c>
      <c r="I5" s="76" t="s">
        <v>96</v>
      </c>
      <c r="J5" s="76" t="s">
        <v>99</v>
      </c>
      <c r="K5" s="76" t="s">
        <v>95</v>
      </c>
      <c r="L5" s="76" t="s">
        <v>96</v>
      </c>
    </row>
    <row r="6" spans="1:14" ht="24.75" customHeight="1">
      <c r="A6" s="76" t="s">
        <v>97</v>
      </c>
      <c r="B6" s="76" t="s">
        <v>98</v>
      </c>
      <c r="C6" s="76">
        <v>1</v>
      </c>
      <c r="D6" s="76">
        <v>2</v>
      </c>
      <c r="E6" s="76">
        <v>3</v>
      </c>
      <c r="F6" s="76">
        <v>4</v>
      </c>
      <c r="G6" s="76">
        <v>2</v>
      </c>
      <c r="H6" s="76">
        <v>3</v>
      </c>
      <c r="I6" s="76">
        <v>4</v>
      </c>
      <c r="J6" s="76">
        <v>2</v>
      </c>
      <c r="K6" s="76">
        <v>3</v>
      </c>
      <c r="L6" s="76">
        <v>4</v>
      </c>
    </row>
    <row r="7" spans="1:14" s="1" customFormat="1" ht="24.75" customHeight="1">
      <c r="A7" s="77"/>
      <c r="B7" s="77" t="s">
        <v>99</v>
      </c>
      <c r="C7" s="60">
        <f>C8</f>
        <v>34608361.939999998</v>
      </c>
      <c r="D7" s="60">
        <f>D8</f>
        <v>34608361.939999998</v>
      </c>
      <c r="E7" s="60">
        <f>E8</f>
        <v>24236841.939999998</v>
      </c>
      <c r="F7" s="60">
        <f>F8</f>
        <v>10371520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10"/>
      <c r="N7" s="10"/>
    </row>
    <row r="8" spans="1:14" ht="24.75" customHeight="1">
      <c r="A8" s="77" t="s">
        <v>146</v>
      </c>
      <c r="B8" s="77" t="s">
        <v>147</v>
      </c>
      <c r="C8" s="60">
        <f>C9</f>
        <v>34608361.939999998</v>
      </c>
      <c r="D8" s="60">
        <f>E8+F8</f>
        <v>34608361.939999998</v>
      </c>
      <c r="E8" s="60">
        <f>E9</f>
        <v>24236841.939999998</v>
      </c>
      <c r="F8" s="60">
        <f>F9</f>
        <v>10371520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</row>
    <row r="9" spans="1:14" ht="24.75" customHeight="1">
      <c r="A9" s="80" t="s">
        <v>148</v>
      </c>
      <c r="B9" s="80" t="s">
        <v>149</v>
      </c>
      <c r="C9" s="61">
        <f>D9</f>
        <v>34608361.939999998</v>
      </c>
      <c r="D9" s="61">
        <f>E9+F9</f>
        <v>34608361.939999998</v>
      </c>
      <c r="E9" s="61">
        <f>'6'!D7</f>
        <v>24236841.939999998</v>
      </c>
      <c r="F9" s="61">
        <f>'6'!E7</f>
        <v>10371520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</row>
  </sheetData>
  <sheetProtection formatCells="0" formatColumns="0" formatRows="0"/>
  <mergeCells count="7">
    <mergeCell ref="A2:L2"/>
    <mergeCell ref="D4:F4"/>
    <mergeCell ref="G4:I4"/>
    <mergeCell ref="J4:L4"/>
    <mergeCell ref="A4:A5"/>
    <mergeCell ref="B4:B5"/>
    <mergeCell ref="C4:C5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fitToHeight="10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topLeftCell="A10" workbookViewId="0">
      <selection activeCell="G15" sqref="G15"/>
    </sheetView>
  </sheetViews>
  <sheetFormatPr defaultColWidth="9" defaultRowHeight="12.75" customHeight="1"/>
  <cols>
    <col min="1" max="1" width="13.28515625" style="2" customWidth="1"/>
    <col min="2" max="2" width="41.5703125" style="2" customWidth="1"/>
    <col min="3" max="3" width="25.28515625" style="2" customWidth="1"/>
    <col min="4" max="4" width="28.42578125" style="2" customWidth="1"/>
    <col min="5" max="5" width="22.42578125" style="2" customWidth="1"/>
    <col min="6" max="6" width="6.85546875" style="2" customWidth="1"/>
  </cols>
  <sheetData>
    <row r="1" spans="1:6" ht="20.25" customHeight="1">
      <c r="A1" s="11" t="s">
        <v>27</v>
      </c>
      <c r="B1" s="12"/>
    </row>
    <row r="2" spans="1:6" ht="20.25" customHeight="1">
      <c r="A2" s="114" t="s">
        <v>150</v>
      </c>
      <c r="B2" s="114"/>
      <c r="C2" s="114"/>
      <c r="D2" s="114"/>
      <c r="E2" s="114"/>
    </row>
    <row r="3" spans="1:6" ht="20.25" customHeight="1">
      <c r="E3" s="4" t="s">
        <v>29</v>
      </c>
    </row>
    <row r="4" spans="1:6" ht="19.5" customHeight="1">
      <c r="A4" s="118" t="s">
        <v>151</v>
      </c>
      <c r="B4" s="118"/>
      <c r="C4" s="118" t="s">
        <v>143</v>
      </c>
      <c r="D4" s="118"/>
      <c r="E4" s="118"/>
    </row>
    <row r="5" spans="1:6" ht="19.5" customHeight="1">
      <c r="A5" s="72" t="s">
        <v>152</v>
      </c>
      <c r="B5" s="72" t="s">
        <v>153</v>
      </c>
      <c r="C5" s="72" t="s">
        <v>99</v>
      </c>
      <c r="D5" s="72" t="s">
        <v>95</v>
      </c>
      <c r="E5" s="72" t="s">
        <v>96</v>
      </c>
    </row>
    <row r="6" spans="1:6" ht="19.5" customHeight="1">
      <c r="A6" s="72" t="s">
        <v>97</v>
      </c>
      <c r="B6" s="72" t="s">
        <v>97</v>
      </c>
      <c r="C6" s="72">
        <v>1</v>
      </c>
      <c r="D6" s="72">
        <v>2</v>
      </c>
      <c r="E6" s="72">
        <v>3</v>
      </c>
    </row>
    <row r="7" spans="1:6" s="1" customFormat="1" ht="19.5" customHeight="1">
      <c r="A7" s="77"/>
      <c r="B7" s="77" t="s">
        <v>99</v>
      </c>
      <c r="C7" s="78">
        <f>D7+E7</f>
        <v>34608361.939999998</v>
      </c>
      <c r="D7" s="78">
        <f>D8+D13+D20</f>
        <v>24236841.939999998</v>
      </c>
      <c r="E7" s="78">
        <f>E8</f>
        <v>10371520</v>
      </c>
      <c r="F7" s="10"/>
    </row>
    <row r="8" spans="1:6" ht="19.5" customHeight="1">
      <c r="A8" s="77" t="s">
        <v>100</v>
      </c>
      <c r="B8" s="77" t="s">
        <v>101</v>
      </c>
      <c r="C8" s="78">
        <f>D8+E8</f>
        <v>31344398.52</v>
      </c>
      <c r="D8" s="78">
        <f>D9</f>
        <v>20972878.52</v>
      </c>
      <c r="E8" s="78">
        <f>E9</f>
        <v>10371520</v>
      </c>
    </row>
    <row r="9" spans="1:6" s="15" customFormat="1" ht="19.5" customHeight="1">
      <c r="A9" s="89" t="s">
        <v>102</v>
      </c>
      <c r="B9" s="89" t="s">
        <v>103</v>
      </c>
      <c r="C9" s="79">
        <f t="shared" ref="C9:C21" si="0">D9+E9</f>
        <v>31344398.52</v>
      </c>
      <c r="D9" s="79">
        <f>SUM(D10:D12)</f>
        <v>20972878.52</v>
      </c>
      <c r="E9" s="79">
        <f>E11+E12</f>
        <v>10371520</v>
      </c>
      <c r="F9" s="16"/>
    </row>
    <row r="10" spans="1:6" s="15" customFormat="1" ht="19.5" customHeight="1">
      <c r="A10" s="90" t="s">
        <v>104</v>
      </c>
      <c r="B10" s="90" t="s">
        <v>105</v>
      </c>
      <c r="C10" s="79">
        <f t="shared" si="0"/>
        <v>20972878.52</v>
      </c>
      <c r="D10" s="81">
        <v>20972878.52</v>
      </c>
      <c r="E10" s="81"/>
      <c r="F10" s="16"/>
    </row>
    <row r="11" spans="1:6" s="15" customFormat="1" ht="19.5" customHeight="1">
      <c r="A11" s="90" t="s">
        <v>106</v>
      </c>
      <c r="B11" s="90" t="s">
        <v>107</v>
      </c>
      <c r="C11" s="79">
        <f t="shared" si="0"/>
        <v>4000000</v>
      </c>
      <c r="D11" s="81">
        <v>0</v>
      </c>
      <c r="E11" s="81">
        <v>4000000</v>
      </c>
      <c r="F11" s="16"/>
    </row>
    <row r="12" spans="1:6" s="15" customFormat="1" ht="19.5" customHeight="1">
      <c r="A12" s="90" t="s">
        <v>108</v>
      </c>
      <c r="B12" s="90" t="s">
        <v>109</v>
      </c>
      <c r="C12" s="79">
        <f t="shared" si="0"/>
        <v>6371520</v>
      </c>
      <c r="D12" s="81">
        <v>0</v>
      </c>
      <c r="E12" s="81">
        <v>6371520</v>
      </c>
      <c r="F12" s="16"/>
    </row>
    <row r="13" spans="1:6" s="15" customFormat="1" ht="19.5" customHeight="1">
      <c r="A13" s="89" t="s">
        <v>110</v>
      </c>
      <c r="B13" s="89" t="s">
        <v>111</v>
      </c>
      <c r="C13" s="79">
        <f t="shared" si="0"/>
        <v>2582419.3400000003</v>
      </c>
      <c r="D13" s="79">
        <f>D14+D18</f>
        <v>2582419.3400000003</v>
      </c>
      <c r="E13" s="79">
        <v>0</v>
      </c>
      <c r="F13" s="16"/>
    </row>
    <row r="14" spans="1:6" s="15" customFormat="1" ht="19.5" customHeight="1">
      <c r="A14" s="89" t="s">
        <v>112</v>
      </c>
      <c r="B14" s="89" t="s">
        <v>113</v>
      </c>
      <c r="C14" s="79">
        <f t="shared" si="0"/>
        <v>2562013.6800000002</v>
      </c>
      <c r="D14" s="79">
        <f>D15+D16+D17</f>
        <v>2562013.6800000002</v>
      </c>
      <c r="E14" s="79">
        <v>0</v>
      </c>
      <c r="F14" s="16"/>
    </row>
    <row r="15" spans="1:6" s="15" customFormat="1" ht="19.5" customHeight="1">
      <c r="A15" s="90" t="s">
        <v>114</v>
      </c>
      <c r="B15" s="90" t="s">
        <v>115</v>
      </c>
      <c r="C15" s="79">
        <f>D15</f>
        <v>113334</v>
      </c>
      <c r="D15" s="81">
        <v>113334</v>
      </c>
      <c r="E15" s="81">
        <v>0</v>
      </c>
      <c r="F15" s="16"/>
    </row>
    <row r="16" spans="1:6" s="15" customFormat="1" ht="19.5" customHeight="1">
      <c r="A16" s="90" t="s">
        <v>116</v>
      </c>
      <c r="B16" s="90" t="s">
        <v>117</v>
      </c>
      <c r="C16" s="79">
        <f t="shared" ref="C16:C17" si="1">D16</f>
        <v>1632453.12</v>
      </c>
      <c r="D16" s="81">
        <v>1632453.12</v>
      </c>
      <c r="E16" s="81">
        <v>0</v>
      </c>
      <c r="F16" s="16"/>
    </row>
    <row r="17" spans="1:6" s="15" customFormat="1" ht="19.5" customHeight="1">
      <c r="A17" s="90" t="s">
        <v>118</v>
      </c>
      <c r="B17" s="90" t="s">
        <v>119</v>
      </c>
      <c r="C17" s="79">
        <f t="shared" si="1"/>
        <v>816226.56</v>
      </c>
      <c r="D17" s="81">
        <v>816226.56</v>
      </c>
      <c r="E17" s="81">
        <v>0</v>
      </c>
      <c r="F17" s="16"/>
    </row>
    <row r="18" spans="1:6" s="15" customFormat="1" ht="19.5" customHeight="1">
      <c r="A18" s="89" t="s">
        <v>120</v>
      </c>
      <c r="B18" s="89" t="s">
        <v>121</v>
      </c>
      <c r="C18" s="79">
        <f t="shared" si="0"/>
        <v>20405.66</v>
      </c>
      <c r="D18" s="79">
        <f>D19</f>
        <v>20405.66</v>
      </c>
      <c r="E18" s="79">
        <v>0</v>
      </c>
      <c r="F18" s="16"/>
    </row>
    <row r="19" spans="1:6" s="15" customFormat="1" ht="19.5" customHeight="1">
      <c r="A19" s="90" t="s">
        <v>122</v>
      </c>
      <c r="B19" s="90" t="s">
        <v>123</v>
      </c>
      <c r="C19" s="79">
        <f>D19</f>
        <v>20405.66</v>
      </c>
      <c r="D19" s="81">
        <v>20405.66</v>
      </c>
      <c r="E19" s="81">
        <v>0</v>
      </c>
      <c r="F19" s="16"/>
    </row>
    <row r="20" spans="1:6" s="15" customFormat="1" ht="19.5" customHeight="1">
      <c r="A20" s="89" t="s">
        <v>124</v>
      </c>
      <c r="B20" s="89" t="s">
        <v>125</v>
      </c>
      <c r="C20" s="79">
        <f>C21</f>
        <v>681544.08</v>
      </c>
      <c r="D20" s="79">
        <f>D21</f>
        <v>681544.08</v>
      </c>
      <c r="E20" s="79">
        <v>0</v>
      </c>
      <c r="F20" s="16"/>
    </row>
    <row r="21" spans="1:6" s="15" customFormat="1" ht="19.5" customHeight="1">
      <c r="A21" s="89" t="s">
        <v>126</v>
      </c>
      <c r="B21" s="89" t="s">
        <v>127</v>
      </c>
      <c r="C21" s="79">
        <f t="shared" si="0"/>
        <v>681544.08</v>
      </c>
      <c r="D21" s="79">
        <f>D22</f>
        <v>681544.08</v>
      </c>
      <c r="E21" s="79">
        <v>0</v>
      </c>
      <c r="F21" s="16"/>
    </row>
    <row r="22" spans="1:6" s="15" customFormat="1" ht="19.5" customHeight="1">
      <c r="A22" s="90" t="s">
        <v>128</v>
      </c>
      <c r="B22" s="90" t="s">
        <v>129</v>
      </c>
      <c r="C22" s="79">
        <f>'7'!D14</f>
        <v>663184.07999999996</v>
      </c>
      <c r="D22" s="81">
        <v>681544.08</v>
      </c>
      <c r="E22" s="81">
        <v>0</v>
      </c>
      <c r="F22" s="16"/>
    </row>
    <row r="26" spans="1:6" ht="12.75" customHeight="1">
      <c r="A26"/>
      <c r="B26"/>
      <c r="C26"/>
      <c r="D26"/>
      <c r="E26"/>
      <c r="F26"/>
    </row>
    <row r="27" spans="1:6" ht="12.75" customHeight="1">
      <c r="A27"/>
      <c r="B27"/>
      <c r="C27"/>
      <c r="D27"/>
      <c r="E27"/>
      <c r="F27"/>
    </row>
  </sheetData>
  <sheetProtection formatCells="0" formatColumns="0" formatRows="0"/>
  <mergeCells count="3">
    <mergeCell ref="A2:E2"/>
    <mergeCell ref="A4:B4"/>
    <mergeCell ref="C4:E4"/>
  </mergeCells>
  <phoneticPr fontId="15" type="noConversion"/>
  <hyperlinks>
    <hyperlink ref="A1" location="目录!A1" display="返回"/>
  </hyperlinks>
  <printOptions horizontalCentered="1"/>
  <pageMargins left="0.78740157480314965" right="0.39370078740157483" top="1.1811023622047245" bottom="0.78740157480314965" header="0" footer="0.39370078740157483"/>
  <pageSetup paperSize="9" fitToHeight="1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19</vt:i4>
      </vt:variant>
    </vt:vector>
  </HeadingPairs>
  <TitlesOfParts>
    <vt:vector size="32" baseType="lpstr">
      <vt:lpstr>封面</vt:lpstr>
      <vt:lpstr>目录</vt:lpstr>
      <vt:lpstr>公开说明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公开说明!Print_Area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2021-03-01T01:31:36Z</cp:lastPrinted>
  <dcterms:created xsi:type="dcterms:W3CDTF">2018-01-17T04:55:00Z</dcterms:created>
  <dcterms:modified xsi:type="dcterms:W3CDTF">2021-03-01T01:36:25Z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1509890</vt:i4>
  </property>
  <property fmtid="{D5CDD505-2E9C-101B-9397-08002B2CF9AE}" pid="3" name="KSOProductBuildVer">
    <vt:lpwstr>2052-10.1.0.7023</vt:lpwstr>
  </property>
</Properties>
</file>